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Лист1" sheetId="1" r:id="rId1"/>
  </sheets>
  <definedNames>
    <definedName name="_xlnm.Print_Area" localSheetId="0">'Лист1'!$A$1:$O$250</definedName>
  </definedNames>
  <calcPr fullCalcOnLoad="1"/>
</workbook>
</file>

<file path=xl/sharedStrings.xml><?xml version="1.0" encoding="utf-8"?>
<sst xmlns="http://schemas.openxmlformats.org/spreadsheetml/2006/main" count="1418" uniqueCount="586">
  <si>
    <t>реестровый №</t>
  </si>
  <si>
    <t>Наименование   объекта</t>
  </si>
  <si>
    <t>Местонахождение (адрес объекта)</t>
  </si>
  <si>
    <t xml:space="preserve">Технические характеристики  </t>
  </si>
  <si>
    <t>Балансовая стоимость объекта    (рублей)</t>
  </si>
  <si>
    <t>остаточная стоимость</t>
  </si>
  <si>
    <t>амортизация</t>
  </si>
  <si>
    <t>Иное имущество</t>
  </si>
  <si>
    <t>Жилищный фонд</t>
  </si>
  <si>
    <t>Основание включения в реестр</t>
  </si>
  <si>
    <t>Дата передачи</t>
  </si>
  <si>
    <t xml:space="preserve">Примечание </t>
  </si>
  <si>
    <t>характеристика</t>
  </si>
  <si>
    <t>итого иное имущество:</t>
  </si>
  <si>
    <t>итого жилищный фонд:</t>
  </si>
  <si>
    <t>кадастровый №</t>
  </si>
  <si>
    <t>Кадастровая стоимость</t>
  </si>
  <si>
    <t>Правообладатель</t>
  </si>
  <si>
    <t>8-ми кв.жилой дом, кирпич</t>
  </si>
  <si>
    <t>квартира № 6</t>
  </si>
  <si>
    <t>квартира № 8</t>
  </si>
  <si>
    <t>квартира № 15</t>
  </si>
  <si>
    <t>квартира № 1</t>
  </si>
  <si>
    <t>квартира № 9</t>
  </si>
  <si>
    <t>квартира № 7</t>
  </si>
  <si>
    <t>квартира № 12</t>
  </si>
  <si>
    <t>квартира № 10</t>
  </si>
  <si>
    <t>квартира № 17</t>
  </si>
  <si>
    <t>квартира № 13</t>
  </si>
  <si>
    <t>квартира № 16</t>
  </si>
  <si>
    <t>квартира № 18</t>
  </si>
  <si>
    <t>квартира № 2</t>
  </si>
  <si>
    <t>квартира № 11</t>
  </si>
  <si>
    <t>квартира № 14</t>
  </si>
  <si>
    <t>мрамор, бетон,асфальт</t>
  </si>
  <si>
    <t>здание бани</t>
  </si>
  <si>
    <t>30 помывочных мест</t>
  </si>
  <si>
    <t>этаж 1,кирпич</t>
  </si>
  <si>
    <t>основание исключения из реестра</t>
  </si>
  <si>
    <t>ППМИ в Кировской области</t>
  </si>
  <si>
    <t>итого иное имущество</t>
  </si>
  <si>
    <t>итого по разделу 1</t>
  </si>
  <si>
    <t xml:space="preserve">итого по разделу 2 </t>
  </si>
  <si>
    <t>РАЗДЕЛ 1 "НЕДВИЖИМОЕ ИМУЩЕСТВО, СОСТАВЛЯЮЩЕЕ КАЗНУ ПОСЕЛЕНИЯ"</t>
  </si>
  <si>
    <t>РАЗДЕЛ 2 "ДВИЖИМОЕ ИМУЩЕСТВО, СОСТАВЛЯЮЩЕЕ КАЗНУ ПОСЕЛЕНИЯ"</t>
  </si>
  <si>
    <t xml:space="preserve">РАЗДЕЛ 3 "Сведения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иным юридическим лицам, в которых муниципальное образование является учредителем (участником), в том числе:  </t>
  </si>
  <si>
    <t>Полное наименование и организационно-правовая форма юридического лица</t>
  </si>
  <si>
    <t>Адрес (месттонахождение)</t>
  </si>
  <si>
    <t>ОГРН и дата государственной регистрации</t>
  </si>
  <si>
    <t>Размер доли, принадлежащей муниципальному образованию в уставном (складном) капитале, в % (для хозяйственных обществ и товариществ)</t>
  </si>
  <si>
    <t>Среднесписочная численность работников (для муниципальных учреждений муп)</t>
  </si>
  <si>
    <t>Данные о балансовой и остаточной стоимости основных средств (фондов) (для муниципальных учреждений и муп)</t>
  </si>
  <si>
    <t>Размер уставного фонда (для муниципальных унитарных предприятий)</t>
  </si>
  <si>
    <t>Реквизиты документа  - основания создания юридического лица (участия муниципального образования в создании (уставном капитале) юридического лица</t>
  </si>
  <si>
    <t xml:space="preserve">Общая площадь 600 кв. метров </t>
  </si>
  <si>
    <t>ИТОГО ИМУЩЕСТВО  РЕЕСТРУ:</t>
  </si>
  <si>
    <t>администрация Лугоболотного с п</t>
  </si>
  <si>
    <t>п.Юбилейный</t>
  </si>
  <si>
    <t>Жилой восьми квартирный дом</t>
  </si>
  <si>
    <t>п. Юбилейный дом 1</t>
  </si>
  <si>
    <t>1963г,                    383,1 кв.м</t>
  </si>
  <si>
    <t>распоряжение администрации Лугоболотного сельского посления от 07.11.2008 № 41в</t>
  </si>
  <si>
    <t>распоряжение главы администрации Оричевского района от 01.09.2008 № 438</t>
  </si>
  <si>
    <t>квартира №  1</t>
  </si>
  <si>
    <t>п. Юбилейный дом 1кв.1</t>
  </si>
  <si>
    <t>1963г,                      52,3  кв.м</t>
  </si>
  <si>
    <t>квартира № 3</t>
  </si>
  <si>
    <t>п. Юбилейный дом 1кв3</t>
  </si>
  <si>
    <t>1963 год, 53,4  кв.м</t>
  </si>
  <si>
    <t>п. Юбилейный дом 1кв7</t>
  </si>
  <si>
    <t>1963, 36,7 кв.м.</t>
  </si>
  <si>
    <t>п. Юбилейный дом 2</t>
  </si>
  <si>
    <t xml:space="preserve">1963г.,    374,2  кв.м.        </t>
  </si>
  <si>
    <t>п. Юбилейный дом 2 кв1</t>
  </si>
  <si>
    <t>1963 год, 54,6  кв. м</t>
  </si>
  <si>
    <t>п. Юбилейный дом 2 кв3</t>
  </si>
  <si>
    <t>п. Юбилейный дом 2 кв 7</t>
  </si>
  <si>
    <t>1963 год, 38,7  кв. м</t>
  </si>
  <si>
    <t>п. Юбилейный дом 2 кв 8</t>
  </si>
  <si>
    <t>1963 год, 54,0 кв. м</t>
  </si>
  <si>
    <t>п. Юбилейный дом 3</t>
  </si>
  <si>
    <t>1965 год, 379 кв. м</t>
  </si>
  <si>
    <t>п. Юбилейный дом 3 кв.1</t>
  </si>
  <si>
    <t>1965 год, 23,1 кв. м</t>
  </si>
  <si>
    <t>квартира № 4</t>
  </si>
  <si>
    <t>п. Юбилейный дом 3 кв.4</t>
  </si>
  <si>
    <t>п. Юбилейный дом 3 кв.8</t>
  </si>
  <si>
    <t>1965 год, 36,3 кв. м</t>
  </si>
  <si>
    <t>п. Юбилейный дом 6</t>
  </si>
  <si>
    <t>1967 год,351,2 кв. м</t>
  </si>
  <si>
    <t>п. Юбилейный дом 6 кв.2</t>
  </si>
  <si>
    <t>1967 год, 36,8 кв. м</t>
  </si>
  <si>
    <t>п. Юбилейный дом 6 кв.4</t>
  </si>
  <si>
    <t>1967 год, 36,9 кв. м</t>
  </si>
  <si>
    <t>квартира № 5</t>
  </si>
  <si>
    <t>п. Юбилейный дом 6 кв.5</t>
  </si>
  <si>
    <t>п. Юбилейный дом 6 кв.8</t>
  </si>
  <si>
    <t>1967 год, 50,2 кв. м</t>
  </si>
  <si>
    <t>Жилой двадцатидвухквартирный дом</t>
  </si>
  <si>
    <t xml:space="preserve">п. Юбилейный дом 11 </t>
  </si>
  <si>
    <t>1972 год, 904,1 кв. м</t>
  </si>
  <si>
    <t>22-ти кв.жилой дом, кирпич</t>
  </si>
  <si>
    <t>п. Юбилейный дом11 кв.12</t>
  </si>
  <si>
    <t>1972 год, 44,4 кв. м</t>
  </si>
  <si>
    <t>п. Юбилейный дом11 кв.17</t>
  </si>
  <si>
    <t>1972 год, 41,2 кв. м</t>
  </si>
  <si>
    <t>п. Юбилейный дом 12</t>
  </si>
  <si>
    <t>1972 год, 889,7 кв. м</t>
  </si>
  <si>
    <t>п. Юбилейный дом12 кв.4</t>
  </si>
  <si>
    <t>1972 год, 45,6 кв. м</t>
  </si>
  <si>
    <t>п. Юбилейный дом12 кв.5</t>
  </si>
  <si>
    <t>1972 год, 646012,44 кв. м</t>
  </si>
  <si>
    <t>п. Юбилейный дом12 кв.7</t>
  </si>
  <si>
    <t>1972 год, 28,5 кв. м</t>
  </si>
  <si>
    <t>п. Юбилейный дом12 кв.11</t>
  </si>
  <si>
    <t>1972 год, 45,3 кв. м</t>
  </si>
  <si>
    <t>п. Юбилейный дом12 кв.13</t>
  </si>
  <si>
    <t>1972 год, 46,9 кв. м</t>
  </si>
  <si>
    <t>п. Юбилейный дом12 кв.15</t>
  </si>
  <si>
    <t>1972 год, 45,4 кв. м</t>
  </si>
  <si>
    <t>п. Юбилейный дом12 кв.18</t>
  </si>
  <si>
    <t>1972 год,40,6 кв. м</t>
  </si>
  <si>
    <t>квартира № 19</t>
  </si>
  <si>
    <t>п. Юбилейный дом12 кв.19</t>
  </si>
  <si>
    <t>1972 год, 45,8 кв. м</t>
  </si>
  <si>
    <t xml:space="preserve">п. Юбилейный дом16 </t>
  </si>
  <si>
    <t>1973 год, 945,1</t>
  </si>
  <si>
    <t>п. Юбилейный дом16 кв.3</t>
  </si>
  <si>
    <t>1973 год,27,1 кв. м</t>
  </si>
  <si>
    <t>п. Юбилейный дом16 кв.4</t>
  </si>
  <si>
    <t>1973 год,50,5 кв. м</t>
  </si>
  <si>
    <t>п. Юбилейный дом16 кв.9</t>
  </si>
  <si>
    <t>1973 год, 58,6 кв. м</t>
  </si>
  <si>
    <t>п. Юбилейный дом16 кв.11</t>
  </si>
  <si>
    <t>1973 год, 58,5 кв. м</t>
  </si>
  <si>
    <t>п. Юбилейный дом16 кв.12</t>
  </si>
  <si>
    <t>1973 год, 51 кв. м</t>
  </si>
  <si>
    <t>п. Юбилейный дом16 кв.14</t>
  </si>
  <si>
    <t>1973 год, 60,6 кв. м</t>
  </si>
  <si>
    <t>Жилой тридцатичетырехквартирный дом</t>
  </si>
  <si>
    <t>п. Юбилейный дом 17</t>
  </si>
  <si>
    <t>1987 год, 1816.4 кв. м</t>
  </si>
  <si>
    <t>34-х кв.жилой дом, кирпич</t>
  </si>
  <si>
    <t>п. Юбилейный дом 17 кв. 3</t>
  </si>
  <si>
    <t>1987 год, 63,9 кв. м</t>
  </si>
  <si>
    <t>34 кв.жилой дом, кирпич</t>
  </si>
  <si>
    <t>п. Юбилейный дом 17 кв8</t>
  </si>
  <si>
    <t>1987 год, 36,2 кв. м</t>
  </si>
  <si>
    <t>п. Юбилейный дом 17 кв 9</t>
  </si>
  <si>
    <t>1987 год, 38,4 кв. м</t>
  </si>
  <si>
    <t>п. Юбилейный дом 17 кв 14</t>
  </si>
  <si>
    <t>1987 год, 45,6 кв. м</t>
  </si>
  <si>
    <t>п. Юбилейный дом 17 кв 13</t>
  </si>
  <si>
    <t>1987 год, 47,1 кв. м</t>
  </si>
  <si>
    <t>п. Юбилейный дом 17 кв 15</t>
  </si>
  <si>
    <t>1987 год,45,6 кв. м</t>
  </si>
  <si>
    <t>квартира № 21</t>
  </si>
  <si>
    <t>п. Юбилейный дом 17 кв 21</t>
  </si>
  <si>
    <t>1987 год,63,4 кв. м</t>
  </si>
  <si>
    <t>квартира № 24</t>
  </si>
  <si>
    <t>п. Юбилейный дом 17 кв 24</t>
  </si>
  <si>
    <t>1987 год47,5 кв. м</t>
  </si>
  <si>
    <t>квартира № 26</t>
  </si>
  <si>
    <t>п. Юбилейный дом 17 кв 26</t>
  </si>
  <si>
    <t>1987 год,65,9 кв. м</t>
  </si>
  <si>
    <t>квартира № 27</t>
  </si>
  <si>
    <t>п. Юбилейный дом 17 кв 27</t>
  </si>
  <si>
    <t>1987 год,75,4 кв. м</t>
  </si>
  <si>
    <t>квартира № 32</t>
  </si>
  <si>
    <t>п. Юбилейный дом 17 кв 32</t>
  </si>
  <si>
    <t>1987 год,39,2 кв. м</t>
  </si>
  <si>
    <t>квартира № 34</t>
  </si>
  <si>
    <t>п. Юбилейный дом 17 кв34</t>
  </si>
  <si>
    <t>1987 год,49,6 кв. м</t>
  </si>
  <si>
    <t>Жилой четырехквартирный дом</t>
  </si>
  <si>
    <t xml:space="preserve">п. Юбилейный дом 7а </t>
  </si>
  <si>
    <t>1990 год,290,4 кв. м</t>
  </si>
  <si>
    <t>4 кв.жилой дом, кирпич</t>
  </si>
  <si>
    <t>квартира №3</t>
  </si>
  <si>
    <t>п. Юбилейный дом 7а кв 3</t>
  </si>
  <si>
    <t>1990 год,77,2 кв. м</t>
  </si>
  <si>
    <t>п. Юбилейный дом 7а кв 4</t>
  </si>
  <si>
    <t>1990 год,77,6 кв. м</t>
  </si>
  <si>
    <t>Жилой двухквартирный дом</t>
  </si>
  <si>
    <t>п. Юбилейный дом 19</t>
  </si>
  <si>
    <t>1982 год,119,3 кв. м</t>
  </si>
  <si>
    <t>2 кв.жилой дом, деревяный</t>
  </si>
  <si>
    <t>п. Юбилейный дом 19 кв 2</t>
  </si>
  <si>
    <t>1982 год,66,6 кв. м</t>
  </si>
  <si>
    <t xml:space="preserve">п. Юбилейный дом 20 </t>
  </si>
  <si>
    <t>1985 год,112,4 кв. м</t>
  </si>
  <si>
    <t>п. Юбилейный дом 20 кв 2</t>
  </si>
  <si>
    <t>1985 год,56,1 кв. м</t>
  </si>
  <si>
    <t xml:space="preserve">п. Юбилейный дом 21 </t>
  </si>
  <si>
    <t>1987 год,152,5 кв. м</t>
  </si>
  <si>
    <t>п. Юбилейный дом21 кв 1</t>
  </si>
  <si>
    <t>1987 год,72,8 кв. м</t>
  </si>
  <si>
    <t xml:space="preserve">п. Юбилейный дом 22 </t>
  </si>
  <si>
    <t>1983 год1198,1 кв. м</t>
  </si>
  <si>
    <t>22 кв.жилой дом, кирпич</t>
  </si>
  <si>
    <t>п. Юбилейный дом 22 кв 1</t>
  </si>
  <si>
    <t>1983 год,59,8 кв. м</t>
  </si>
  <si>
    <t>п. Юбилейный дом 22 кв 2</t>
  </si>
  <si>
    <t>1983 год,38,5 кв. м</t>
  </si>
  <si>
    <t>п. Юбилейный дом 22 кв 3</t>
  </si>
  <si>
    <t>1983 год,57,5 кв. м</t>
  </si>
  <si>
    <t>п. Юбилейный дом 22 кв 5</t>
  </si>
  <si>
    <t>1983 год,54,0 кв. м</t>
  </si>
  <si>
    <t>п. Юбилейный дом 22 к11</t>
  </si>
  <si>
    <t>1983 год,56,0 кв. м</t>
  </si>
  <si>
    <t>квартира №12</t>
  </si>
  <si>
    <t>п. Юбилейный дом 22 кв 12</t>
  </si>
  <si>
    <t>1983 год,39,1 кв. м</t>
  </si>
  <si>
    <t>п. Юбилейный дом 22 кв 15</t>
  </si>
  <si>
    <t>1983 год,40,1 кв. м</t>
  </si>
  <si>
    <t>п. Юбилейный дом 22 кв 19</t>
  </si>
  <si>
    <t>1983 год,42,9 кв. м</t>
  </si>
  <si>
    <t>квартира № 20</t>
  </si>
  <si>
    <t>п. Юбилейный дом 22 кв 20</t>
  </si>
  <si>
    <t>п. Юбилейный дом 22 кв 21</t>
  </si>
  <si>
    <t>1983 год,61,4 кв. м</t>
  </si>
  <si>
    <t>квартира № 22</t>
  </si>
  <si>
    <t>п. Юбилейный дом 22 кв 22</t>
  </si>
  <si>
    <t>1983 год,55,3 кв. м</t>
  </si>
  <si>
    <t>Жилой восьмиквартирный дом</t>
  </si>
  <si>
    <t xml:space="preserve">п. Юбилейный дом7 </t>
  </si>
  <si>
    <t>1968 год, 362,0 кв. м</t>
  </si>
  <si>
    <t>п. Юбилейный дом 7 кв.4</t>
  </si>
  <si>
    <t>1968 год, 37,9 кв. м</t>
  </si>
  <si>
    <t>п. Юбилейный дом 7 кв.5</t>
  </si>
  <si>
    <t>1968 год, 37,5 кв. м</t>
  </si>
  <si>
    <t>1968 год, 52,4 кв. м</t>
  </si>
  <si>
    <t>п. Юбилейный дом 7 кв.6</t>
  </si>
  <si>
    <t>п. Юбилейный дом 7 кв.7</t>
  </si>
  <si>
    <t>1968 год, 37,4 кв. м</t>
  </si>
  <si>
    <t>п. Юбилейный дом8</t>
  </si>
  <si>
    <t>1967 год, 361,2 кв.м.</t>
  </si>
  <si>
    <t>п. Юбилейный д. 8 кв. 3</t>
  </si>
  <si>
    <t>1967 год, 52,1 кв.м.</t>
  </si>
  <si>
    <t>п. Юбилейный д. 8 кв. 8</t>
  </si>
  <si>
    <t>1967 год, 52,3 кв.м.</t>
  </si>
  <si>
    <t>1966 год, 357,5 кв.м.</t>
  </si>
  <si>
    <t>п. Юбилейный дом 9</t>
  </si>
  <si>
    <t>п. Юбилейный дом 9 кв. 3</t>
  </si>
  <si>
    <t>1966 год, 52,2 кв.м.</t>
  </si>
  <si>
    <t>п. Юбилейный дом 9 кв. 4</t>
  </si>
  <si>
    <t>1966 год, 37,7 кв.м.</t>
  </si>
  <si>
    <t>п. Юбилейный дом 9 кв. 5</t>
  </si>
  <si>
    <t>1966 год, 37,9 кв.м.</t>
  </si>
  <si>
    <t>п. Юбилейный дом9 кв.8</t>
  </si>
  <si>
    <t>1966 год, 52,0 кв. м</t>
  </si>
  <si>
    <t>п. Юбилейный дом 10</t>
  </si>
  <si>
    <t>1966 год, 390,4 кв.м.</t>
  </si>
  <si>
    <t>п. Юбилейный дом 10 кв.1</t>
  </si>
  <si>
    <t>1966 год, 51,3 кв. м</t>
  </si>
  <si>
    <t>п. Юбилейный дом 10 кв.2</t>
  </si>
  <si>
    <t>1966 год,47,1 кв. м</t>
  </si>
  <si>
    <t>п. Юбилейный дом 10 кв.4</t>
  </si>
  <si>
    <t>1966 год, 46,1 кв. м</t>
  </si>
  <si>
    <t>п. Юбилейный дом 10 кв.6</t>
  </si>
  <si>
    <t>1966 год, 53,1 кв. м</t>
  </si>
  <si>
    <t>п. Юбилейный дом 10 кв.7</t>
  </si>
  <si>
    <t>п. Юбилейный дом 10 кв.8</t>
  </si>
  <si>
    <t>1966 год, 49,2 кв. м</t>
  </si>
  <si>
    <t>п. Юбилейный дом 13</t>
  </si>
  <si>
    <t>1973 год, 838,9 кв. м</t>
  </si>
  <si>
    <t>п. Юбилейный дом13 кв.3</t>
  </si>
  <si>
    <t>1973 год, 28,7  кв. м</t>
  </si>
  <si>
    <t>п. Юбилейный дом13 кв.9</t>
  </si>
  <si>
    <t>1973 год, 44,5  кв. м</t>
  </si>
  <si>
    <t>п. Юбилейный дом13 кв14</t>
  </si>
  <si>
    <t>1973 год, 43,8  кв. м</t>
  </si>
  <si>
    <t>п. Юбилейный дом13 кв.15</t>
  </si>
  <si>
    <t>1973 год, 42,1  кв. м</t>
  </si>
  <si>
    <t>п. Юбилейный дом13 кв.16</t>
  </si>
  <si>
    <t>1973 год, 33,6 кв. м</t>
  </si>
  <si>
    <t>п. Юбилейный дом13 кв18</t>
  </si>
  <si>
    <t>1973 год, 53,8  кв. м</t>
  </si>
  <si>
    <t>п. Юбилейный дом13 кв.19</t>
  </si>
  <si>
    <t>п. Юбилейный дом13 кв.20</t>
  </si>
  <si>
    <t>1973 год, 32,9  кв. м</t>
  </si>
  <si>
    <t>п. Юбилейный дом 18</t>
  </si>
  <si>
    <t>1982 год,114,9 кв. м</t>
  </si>
  <si>
    <t>п. Юбилейный дом 18 кв 1</t>
  </si>
  <si>
    <t>1982 год,67,8 кв. м</t>
  </si>
  <si>
    <t>п. Юбилейный дом 18 кв 2</t>
  </si>
  <si>
    <t>1982 год63,9 кв. м</t>
  </si>
  <si>
    <t>п. Юбилейный дом23</t>
  </si>
  <si>
    <t>1989 год, 1723,4 кв. м</t>
  </si>
  <si>
    <t>п. Юбилейный дом 23 кв 4</t>
  </si>
  <si>
    <t>1989 год,72,7 кв. м</t>
  </si>
  <si>
    <t>п. Юбилейный дом 23 кв 8</t>
  </si>
  <si>
    <t>1989 год71,9 кв. м</t>
  </si>
  <si>
    <t>п. Юбилейный дом 23 кв 10</t>
  </si>
  <si>
    <t>1989 год,47,8 кв. м</t>
  </si>
  <si>
    <t>п. Юбилейный дом 23 кв 11</t>
  </si>
  <si>
    <t>1989 год,31,1 кв. м</t>
  </si>
  <si>
    <t>п. Юбилейный дом 23 кв 12</t>
  </si>
  <si>
    <t>1989 год,72,9 кв. м</t>
  </si>
  <si>
    <t>п. Юбилейный дом 23 кв 13</t>
  </si>
  <si>
    <t>1989 год,65,7 кв. м</t>
  </si>
  <si>
    <t>п. Юбилейный дом 23 кв 17</t>
  </si>
  <si>
    <t>1989 год,33,0 кв. м</t>
  </si>
  <si>
    <t>п. Юбилейный дом 23 кв 19</t>
  </si>
  <si>
    <t>1989 год,66,0 кв. м</t>
  </si>
  <si>
    <t>п. Юбилейный дом 23 кв 27</t>
  </si>
  <si>
    <t>1989 год,33,8 кв. м</t>
  </si>
  <si>
    <t>квартира № 30</t>
  </si>
  <si>
    <t>п. Юбилейный дом 23 кв 30</t>
  </si>
  <si>
    <t>1989 год,72,1 кв. м</t>
  </si>
  <si>
    <t>п. Юбилейный дом 23 кв32</t>
  </si>
  <si>
    <t>1989 год,48,0 кв. м</t>
  </si>
  <si>
    <t>квартира №33</t>
  </si>
  <si>
    <t>п. Юбилейный дом 23 кв 33</t>
  </si>
  <si>
    <t>1989 год,49,6 кв. м</t>
  </si>
  <si>
    <t xml:space="preserve">п. Юбилейный дом14 </t>
  </si>
  <si>
    <t>1974 год, 924,8</t>
  </si>
  <si>
    <t>п. Юбилейный дом14 кв1</t>
  </si>
  <si>
    <t>1974 год,41,9 кв. м</t>
  </si>
  <si>
    <t>п. Юбилейный дом14 кв.5</t>
  </si>
  <si>
    <t>1974 год, 42,0 кв. м</t>
  </si>
  <si>
    <t>п. Юбилейный дом14 кв.6</t>
  </si>
  <si>
    <t>1974 год46,8 кв. м</t>
  </si>
  <si>
    <t>п. Юбилейный дом14 кв.8</t>
  </si>
  <si>
    <t>1974 год 46,3 кв. м</t>
  </si>
  <si>
    <t>п. Юбилейный дом14 кв.9</t>
  </si>
  <si>
    <t>1974 год 45,9 кв. м</t>
  </si>
  <si>
    <t>п. Юбилейный дом14 кв.10</t>
  </si>
  <si>
    <t>1974 год 48,3 кв. м</t>
  </si>
  <si>
    <t>п. Юбилейный дом14 кв.11</t>
  </si>
  <si>
    <t>1974 год 45,7 кв. м</t>
  </si>
  <si>
    <t>п. Юбилейный дом14 кв.13</t>
  </si>
  <si>
    <t>1974 год 61,5 кв. м</t>
  </si>
  <si>
    <t>п. Юбилейный дом14 кв.14</t>
  </si>
  <si>
    <t>1974 год 31,6кв. м</t>
  </si>
  <si>
    <t>п. Юбилейный дом14 кв.15</t>
  </si>
  <si>
    <t>1974 год 47,7кв. м</t>
  </si>
  <si>
    <t>п. Юбилейный дом14 кв.17</t>
  </si>
  <si>
    <t>1974 год 41,7 кв. м</t>
  </si>
  <si>
    <t>п. Юбилейный дом14 кв.19</t>
  </si>
  <si>
    <t>1974 год 47,7 кв. м</t>
  </si>
  <si>
    <t>п. Юбилейный дом 15</t>
  </si>
  <si>
    <t>1978 год, 1872,8 кв. м</t>
  </si>
  <si>
    <t>п. Юбилейный дом 15 кв. 4</t>
  </si>
  <si>
    <t>1978 год, 66,1 кв. м</t>
  </si>
  <si>
    <t>п. Юбилейный дом 15 кв. 5</t>
  </si>
  <si>
    <t>1978 год, 42,1 кв. м</t>
  </si>
  <si>
    <t>п. Юбилейный дом 15 кв. 9</t>
  </si>
  <si>
    <t>1978 год, 42,6 кв. м</t>
  </si>
  <si>
    <t>п. Юбилейный дом 15 кв. 10</t>
  </si>
  <si>
    <t>1978 год, 37,0 кв. м</t>
  </si>
  <si>
    <t>п. Юбилейный дом 15 кв. 11</t>
  </si>
  <si>
    <t>1978 год, 52,0 кв. м</t>
  </si>
  <si>
    <t>п. Юбилейный дом 15 кв. 13</t>
  </si>
  <si>
    <t>1978 год, 65,8 кв. м</t>
  </si>
  <si>
    <t>п. Юбилейный дом 15 кв.14</t>
  </si>
  <si>
    <t>1978 год, 51,1 кв. м</t>
  </si>
  <si>
    <t>п. Юбилейный дом 15 кв. 16</t>
  </si>
  <si>
    <t>1978 год,66,8 кв. м</t>
  </si>
  <si>
    <t>п. Юбилейный дом 15 кв. 20</t>
  </si>
  <si>
    <t>1978 год, 65,3 кв. м</t>
  </si>
  <si>
    <t>п. Юбилейный дом 15 кв. 22</t>
  </si>
  <si>
    <t>1978 год, 50,8 кв. м</t>
  </si>
  <si>
    <t>квартира № 23</t>
  </si>
  <si>
    <t>п. Юбилейный дом 15 кв. 23</t>
  </si>
  <si>
    <t>1978 год, 50,0 кв. м</t>
  </si>
  <si>
    <t>п. Юбилейный дом 15 кв. 26</t>
  </si>
  <si>
    <t>1978 год,  49,2 кв. м</t>
  </si>
  <si>
    <t>п. Юбилейный дом 15 кв. 30</t>
  </si>
  <si>
    <t>1978 год, 49,1 кв. м</t>
  </si>
  <si>
    <t>п. Юбилейный дом 15 кв. 32</t>
  </si>
  <si>
    <t>1978 год, 42,5 кв. м</t>
  </si>
  <si>
    <t>квартира № 33</t>
  </si>
  <si>
    <t>п. Юбилейный дом 15 кв. 33</t>
  </si>
  <si>
    <t>1978 год,  65,9 кв. м</t>
  </si>
  <si>
    <t>п. Юбилейный дом 15 кв.3 4</t>
  </si>
  <si>
    <t>1978 год,  48,5кв. м</t>
  </si>
  <si>
    <t>п. Юбилейный дом 4</t>
  </si>
  <si>
    <t>1972 год, 371,5 кв. м</t>
  </si>
  <si>
    <t>п. Юбилейный дом 4 кв.1</t>
  </si>
  <si>
    <t>1972 год, 54,7 кв. м</t>
  </si>
  <si>
    <t>п. Юбилейный дом 4 кв.2</t>
  </si>
  <si>
    <t>1972 год, 37,2 кв. м</t>
  </si>
  <si>
    <t>1972 год, 54,1 кв. м</t>
  </si>
  <si>
    <t>1972 год, 38,7 кв. м</t>
  </si>
  <si>
    <t>1972 год, 54,2 кв. м</t>
  </si>
  <si>
    <t>п. Юбилейный дом 4 кв.3</t>
  </si>
  <si>
    <t>п. Юбилейный дом 4 кв.4</t>
  </si>
  <si>
    <t>п. Юбилейный дом 4 кв.6</t>
  </si>
  <si>
    <t>п. Юбилейный дом 5</t>
  </si>
  <si>
    <t>1967 год,367,6 кв. м</t>
  </si>
  <si>
    <t>п. Юбилейный дом 5 кв.1</t>
  </si>
  <si>
    <t>1967 год, 56,6 кв. м</t>
  </si>
  <si>
    <t>п. Юбилейный дом 5 кв.4</t>
  </si>
  <si>
    <t>п. Юбилейный дом 5 кв.8</t>
  </si>
  <si>
    <t>1967 год, 50,5 кв. м</t>
  </si>
  <si>
    <t>администрация п.Юбилейный,28</t>
  </si>
  <si>
    <t>памятник "Фигура Женщины-матери" с барельефом на заднем плане и устройством для Вечного огня</t>
  </si>
  <si>
    <t>п. Юбилейный</t>
  </si>
  <si>
    <t xml:space="preserve">1967 год </t>
  </si>
  <si>
    <t>Спортивно-оздоровительный комплекс</t>
  </si>
  <si>
    <t>поселок Юбилейный</t>
  </si>
  <si>
    <t>теннисный корт, баскетбольная площадка, футбольное поле с воротами</t>
  </si>
  <si>
    <t>00.00.2000</t>
  </si>
  <si>
    <t>решение Лугоболотной сельской Думы от 30.04.2009 № 14/3</t>
  </si>
  <si>
    <t>внешнее благоустройство</t>
  </si>
  <si>
    <t>1982 год</t>
  </si>
  <si>
    <t>администрация Лугоболотного  с п</t>
  </si>
  <si>
    <t>уличное освещение</t>
  </si>
  <si>
    <t>столярная мастерская</t>
  </si>
  <si>
    <t>п. Юбилейный дом 7 кв.2</t>
  </si>
  <si>
    <t>1968 год, 37,8 кв. м</t>
  </si>
  <si>
    <t>п. Юбилейный дом11 кв.10</t>
  </si>
  <si>
    <t>1972 год, 46,8 кв. м</t>
  </si>
  <si>
    <t>п. Юбилейный дом11 кв.15</t>
  </si>
  <si>
    <t>1972 год, 45,9 кв. м</t>
  </si>
  <si>
    <t>п. Юбилейный дом13 кв.2</t>
  </si>
  <si>
    <t>1973 год, 11,8  кв. м</t>
  </si>
  <si>
    <t>п. Юбилейный дом 15 кв. 18</t>
  </si>
  <si>
    <t>1978 год,51,0 кв. м</t>
  </si>
  <si>
    <t>квартира № 28</t>
  </si>
  <si>
    <t>квартира № 29</t>
  </si>
  <si>
    <t>п. Юбилейный дом 15 кв. 28</t>
  </si>
  <si>
    <t>п. Юбилейный дом 15 кв. 29</t>
  </si>
  <si>
    <t>1978 год,  42,5 кв. м</t>
  </si>
  <si>
    <t>2 кв.жилой дом, кирпичный</t>
  </si>
  <si>
    <t>монитор LG FLATRON</t>
  </si>
  <si>
    <t>системный блок</t>
  </si>
  <si>
    <t>ЭКР 2102К ТПР(кассовый аппарат)</t>
  </si>
  <si>
    <t>котел водогрейный(на очистных)</t>
  </si>
  <si>
    <t>Весы бытовые</t>
  </si>
  <si>
    <t>универсальный агрегат (сварочный)</t>
  </si>
  <si>
    <t>газодувка ГР 24-204,8</t>
  </si>
  <si>
    <t>электродвигатель 5 А200Л4</t>
  </si>
  <si>
    <t>насос Д-320</t>
  </si>
  <si>
    <t>теплообменник</t>
  </si>
  <si>
    <t>сварочный аппарат</t>
  </si>
  <si>
    <t>станок деревообрабатывающий комбинированный бытовой ФП-200</t>
  </si>
  <si>
    <t>Прицеп 2 ПТС-4 № 9186 КР 43</t>
  </si>
  <si>
    <t>Трактор ЮМЗ-6 № 9189 КР 43</t>
  </si>
  <si>
    <t>Трактор Т-16 М № 9187 КР 43</t>
  </si>
  <si>
    <t>Бульдозер ДЗ-42 Г 43 КР 9188</t>
  </si>
  <si>
    <t>котел водогрейный КВр-0,3К(УГ.КОТ.)</t>
  </si>
  <si>
    <t>АППАРАТ ТЕПЛООБМЕННЫЙ ПЛАСТИНЧАТЫЙ  РИДАН НН№07</t>
  </si>
  <si>
    <t>насос 11-32/140-1,5/2</t>
  </si>
  <si>
    <t>насос IL-40/150-3/2</t>
  </si>
  <si>
    <t>насос IL-65/220-22/2</t>
  </si>
  <si>
    <t>Насос Wilo BL 80/165-22/2</t>
  </si>
  <si>
    <t>Регулятор давления газа РДБК-1-50/35</t>
  </si>
  <si>
    <t>кассовый аппарат</t>
  </si>
  <si>
    <t>канализационные сети</t>
  </si>
  <si>
    <t>здание офиса с сигнализацией(д.32)</t>
  </si>
  <si>
    <t>очистные сооружения</t>
  </si>
  <si>
    <t>котельная № 1 д.34 (324)</t>
  </si>
  <si>
    <t>теплотрасса</t>
  </si>
  <si>
    <t>газовая котельная (576 кв.м.)</t>
  </si>
  <si>
    <t>сети водопровода(реконструкция)</t>
  </si>
  <si>
    <t>сети водопровода</t>
  </si>
  <si>
    <t>Водопровод(от ВК№27 до ж.д-я.с)</t>
  </si>
  <si>
    <t>ГВС жилого дома №8</t>
  </si>
  <si>
    <t>водонопорная башня</t>
  </si>
  <si>
    <t>Пристрой к котельной № 1(здания №34)незавершенное стр-во</t>
  </si>
  <si>
    <t>Жилой дом № 29</t>
  </si>
  <si>
    <t>д.36 кв. 2 (53,2 кв.м.)</t>
  </si>
  <si>
    <t>д.36 кв. 3 (60,5 кв.м.)</t>
  </si>
  <si>
    <t>д. 36 кв. 6 (30,5 кв.м.)</t>
  </si>
  <si>
    <t>д. 36 кв. 9 (60,2 кв.м.)</t>
  </si>
  <si>
    <t>д. 36 кв. 11 (38,0 кв.м.)</t>
  </si>
  <si>
    <t>д. 36 кв. 12 ( 43,0 кв.м.)</t>
  </si>
  <si>
    <t>Специалист-финансист                       Кропачева Т.Г.</t>
  </si>
  <si>
    <t>самосвал Газ-Саз 35-02 М262 ОС 43</t>
  </si>
  <si>
    <t>Распоряжение администрации от05.02.2018 № 4</t>
  </si>
  <si>
    <t>распоряжение администрации Лугоболотного сельского посления от 13.11.2009 № 52</t>
  </si>
  <si>
    <t>распоряжение администрации Лугоболотного сельского посления от 16.11.2009 № 53</t>
  </si>
  <si>
    <t>распоряжение администрации Лугоболотного сельского посления от 16.11.2009 № 54</t>
  </si>
  <si>
    <t>распоряжение администрации Лугоболотного сельского посления от 16.11.2009 № 55</t>
  </si>
  <si>
    <t>распоряжение администрации Лугоболотного сельского посления от 26.11.2009 № 60</t>
  </si>
  <si>
    <t>распоряжение администрации Лугоболотного сельского посления от 04.12.2009 № 62</t>
  </si>
  <si>
    <t>распоряжение администрации Лугоболотного сельского посления от 04.12.2009 № 63</t>
  </si>
  <si>
    <t>распоряжение администрации Лугоболотного сельского посления от 24.12.2009  № 73</t>
  </si>
  <si>
    <t>распоряжение администрации Лугоболотного сельского посления от 14.12.2009 № 68</t>
  </si>
  <si>
    <t>распоряжение администрации Лугоболотного сельского посления от 07.12.2009 № 67</t>
  </si>
  <si>
    <t>распоряжение администрации Лугоболотного сельского посления от 04.12.2009 № 64</t>
  </si>
  <si>
    <t>дом снесен</t>
  </si>
  <si>
    <t>распоряжение администрации Лугоболотного сельского посления от 05.12.2009 № 66</t>
  </si>
  <si>
    <t>распоряжение администрации Лугоболотного сельского посления от 21.01.2010 № 1</t>
  </si>
  <si>
    <t>распоряжение администрации Лугоболотного сельского посления от 26.01.2010 № 6</t>
  </si>
  <si>
    <t>распоряжение администрации Лугоболотного сельского посления от 10.02.2010 № 10</t>
  </si>
  <si>
    <t>распоряжение администрации Лугоболотного сельского посления от 15.02.2010 № 12</t>
  </si>
  <si>
    <t>распоряжение администрации Лугоболотного сельского посления от 15.02.2010 № 13</t>
  </si>
  <si>
    <t>распоряжение администрации Лугоболотного сельского посления от 15.02.2010 № 14</t>
  </si>
  <si>
    <t>распоряжение администрации Лугоболотного сельского посления от 19.02.2010 № 15</t>
  </si>
  <si>
    <t>распоряжение администрации Лугоболотного сельского посления от 19.02.2010 № 16</t>
  </si>
  <si>
    <t>распоряжение администрации Лугоболотного сельского посления от 19.02.2010 № 17</t>
  </si>
  <si>
    <t>распоряжение администрации Лугоболотного сельского посления от 25.03.2010 № 27</t>
  </si>
  <si>
    <t>распоряжение администрации Лугоболотного сельского посления от 15.03.2010 № 22</t>
  </si>
  <si>
    <t>распоряжение администрации Лугоболотного сельского посления от 15.03.2010 № 21</t>
  </si>
  <si>
    <t>распоряжение администрации Лугоболотного сельского посления от13.04.2010 № 31</t>
  </si>
  <si>
    <t>распоряжение администрации Лугоболотного сельского посления от 26.04.2010 № 42</t>
  </si>
  <si>
    <t>распоряжение администрации Лугоболотного сельского посления от 19.04.2010 № 35</t>
  </si>
  <si>
    <t>распоряжение администрации Лугоболотного сельского посления от 19.04.2010 № 36</t>
  </si>
  <si>
    <t>распоряжение администрации Лугоболотного сельского посления от 13.04.2010 № 32</t>
  </si>
  <si>
    <t>распоряжение администрации Лугоболотного сельского посления от 15.04.2010 № 33</t>
  </si>
  <si>
    <t>распоряжение администрации Лугоболотного сельского посления от 26.04.2010 № 43</t>
  </si>
  <si>
    <t>распоряжение администрации Лугоболотного сельского посления от 22.04.2010 № 38</t>
  </si>
  <si>
    <t>распоряжение администрации Лугоболотного сельского посления от 26.04.2010 № 44</t>
  </si>
  <si>
    <t>распоряжение администрации Лугоболотного сельского посления от 21.04.2010 № 37</t>
  </si>
  <si>
    <t>распоряжение администрации Лугоболотного сельского посления от 23.04.2010 № 39</t>
  </si>
  <si>
    <t>распоряжение администрации Лугоболотного сельского посления от 28.05.2010 № 51</t>
  </si>
  <si>
    <t>распоряжение администрации Лугоболотного сельского посления от 28.05.2010 № 53</t>
  </si>
  <si>
    <t>распоряжение администрации Лугоболотного сельского посления от 28.05.2010 № 52</t>
  </si>
  <si>
    <t>распоряжение администрации Лугоболотного сельского посления от 07.09.2010 № 69</t>
  </si>
  <si>
    <t>распоряжение администрации Лугоболотного сельского посления от 13.09.2010 № 72</t>
  </si>
  <si>
    <t>распоряжение администрации Лугоболотного сельского посления от 07.09.2010 № 70</t>
  </si>
  <si>
    <t>распоряжение администрации Лугоболотного сельского посления от 14.10.2010 № 82</t>
  </si>
  <si>
    <t>распоряжение администрации Лугоболотного сельского посления от 13.09.2010 № 71</t>
  </si>
  <si>
    <t>распоряжение администрации Лугоболотного сельского посления от 07.02.2011 № 5</t>
  </si>
  <si>
    <t>распоряжение администрации Лугоболотного сельского посления от 07.02.2011  № 6</t>
  </si>
  <si>
    <t>распоряжение администрации Лугоболотного сельского посления от 18.01.2012 № 1</t>
  </si>
  <si>
    <t>распоряжение администрации Лугоболотного сельского посления от 27.01.2012 № 3</t>
  </si>
  <si>
    <t>распоряжение администрации Лугоболотного сельского посления от 26.04.2012 № 15</t>
  </si>
  <si>
    <t>распоряжение администрации Лугоболотного сельского посления от 19.06.2013 № 23</t>
  </si>
  <si>
    <t>распоряжение администрации Лугоболотного сельского посления от 27.03.2013 № 9</t>
  </si>
  <si>
    <t>распоряжение администрации Лугоболотного сельского посления от 02.08.2013 № 34</t>
  </si>
  <si>
    <t>постановление администрации Лугоболотного сельского посления от 24.09.2013 № 52</t>
  </si>
  <si>
    <t>распоряжение администрации Лугоболотного сельского посления от 11.11.2013 № 40</t>
  </si>
  <si>
    <t>распоряжение администрации Лугоболотного сельского посления от 25.12.2013 № 46</t>
  </si>
  <si>
    <t>распоряжение администрации Лугоболотного сельского посления от 21.02.2014 № 5</t>
  </si>
  <si>
    <t>распоряжение администрации Лугоболотного сельского посления от 12.03.2014 № 7</t>
  </si>
  <si>
    <t>распоряжение администрации Лугоболотного сельского посления от17.03.2014 № 8</t>
  </si>
  <si>
    <t>распоряжение администрации Лугоболотного сельского посления от 28.03.2014 № 11</t>
  </si>
  <si>
    <t>распоряжение администрации Лугоболотного сельского посления от 10.04.2014 № 12</t>
  </si>
  <si>
    <t>распоряжение администрации Лугоболотного сельского посления от 07.07.2014 № 22</t>
  </si>
  <si>
    <t>распоряжение администрации Лугоболотного сельского посления от 08.09.2014 № 32</t>
  </si>
  <si>
    <t>распоряжение администрации Лугоболотного сельского посления от 08.12.2014 № 43</t>
  </si>
  <si>
    <t>распоряжение администрации Лугоболотного сельского посления от 20.12.2014 № 48</t>
  </si>
  <si>
    <t>распоряжение администрации Лугоболотного сельского посления от 29.12.2014 № 54</t>
  </si>
  <si>
    <t>распоряжение администрации Лугоболотного сельского посления от 29.01.2015 № 11</t>
  </si>
  <si>
    <t>распоряжение администрации Лугоболотного сельского посления от 30.03.2015 № 22</t>
  </si>
  <si>
    <t>распоряжение администрации Лугоболотного сельского посления от30.03.2015 № 22</t>
  </si>
  <si>
    <t>распоряжение администрации Лугоболотного сельского посления от 28.04.2015 № 28</t>
  </si>
  <si>
    <t>распоряжение администрации Лугоболотного сельского посления от 25.05.2015 № 30</t>
  </si>
  <si>
    <t>распоряжение администрации Лугоболотного сельского посления от 30.06.2015 № 31</t>
  </si>
  <si>
    <t>распоряжение администрации Лугоболотного сельского посления от 29.01.2016 № 5</t>
  </si>
  <si>
    <t>распоряжение администрации Лугоболотного сельского посления от 25.02.2016 № 8</t>
  </si>
  <si>
    <t>распоряжение администрации Лугоболотного сельского посления от 17.05.2016 № 18, дом снесен</t>
  </si>
  <si>
    <t>распоряжение администрации Лугоболотного сельского посления от 17.05.2016 № 19</t>
  </si>
  <si>
    <t>распоряжение администрации Лугоболотного сельского посления от 22.08.2016 № 22</t>
  </si>
  <si>
    <t>43:24:330608:141</t>
  </si>
  <si>
    <t>распоряжение главы администрации поселения от 16.01.2017 № 2/2</t>
  </si>
  <si>
    <t>распоряжение администрации Лугоболотного сельского посления от 06.02.2017 № 6</t>
  </si>
  <si>
    <t>распоряжение администрации Лугоболотного сельского посления от 02.03.2017 № 10</t>
  </si>
  <si>
    <t>распоряжение администрации Лугоболотного сельского посления от 24.05.2017 № 15</t>
  </si>
  <si>
    <t>43:24:000000:440</t>
  </si>
  <si>
    <t>протяженность 2424 пог.м.</t>
  </si>
  <si>
    <t>43:24:000000:439</t>
  </si>
  <si>
    <t>протяженность 3493 пог.м.</t>
  </si>
  <si>
    <t>43:24:330113:762</t>
  </si>
  <si>
    <t>448,8 кв.м</t>
  </si>
  <si>
    <t>распоряжение администрации Лугоболотного сельского посления от 01.06.2018 № 9</t>
  </si>
  <si>
    <t xml:space="preserve"> </t>
  </si>
  <si>
    <t>котёл отопительный водогрейный КСВа-2,0 ГС с оборудованием горелкой газовой блочной ГГС-Б-2,2</t>
  </si>
  <si>
    <t>теплопроизводиельность 2,0(1,72) Гкал/час, КПД не менее 91%, вид топлива-природный газ</t>
  </si>
  <si>
    <t>Муниципальный контракт, торги</t>
  </si>
  <si>
    <t>00.12.2017</t>
  </si>
  <si>
    <t>Глава поселения                                Суровцев А.В.</t>
  </si>
  <si>
    <t xml:space="preserve">РЕЕСТР МУНИЦИПАЛЬНОГО ИМУЩЕСТВА ЛУГОБОЛОТНОГО СЕЛЬСКОГО ПОСЕЛЕНИЯ  </t>
  </si>
  <si>
    <t>распоряжение главы администрации Оричевского района от 07.11.2008 № 41в</t>
  </si>
  <si>
    <t>решение Лугоболотной сельской Дуиы от 30.04.2009 № 14/3</t>
  </si>
  <si>
    <t>решение Лугоболотной сельской Думы от 01.06.2009 № 16/1</t>
  </si>
  <si>
    <t>распоряжение администрации Лугоболотного сельского посления от 21.11.2013 № 65</t>
  </si>
  <si>
    <t>распоряжение главы администрации Оричевского района от 21.11.2013 № 65</t>
  </si>
  <si>
    <t>распоряжение администрации Лугоболотного сельского посления от 16.02.2015 № 17</t>
  </si>
  <si>
    <t>насос IL 32/20 AE 4кВт</t>
  </si>
  <si>
    <t>распоряжение администрации  лугоболотного сельского поселения от 10.10.2011 № 51</t>
  </si>
  <si>
    <t>распоряжение администрации Лугоболотного сельского посления от 23.12.2016 № 29 ;постановление администрации Лугоболотного сельского поселения от 21.08.2018 № 56</t>
  </si>
  <si>
    <t>помещение № 2(швейный цех); помещение № 1(баня)</t>
  </si>
  <si>
    <t>постановление администрации Лугоболотного сельского поселения от 21.08.2018 № 56</t>
  </si>
  <si>
    <t>постановление администрации от 21.08.2018 № 56</t>
  </si>
  <si>
    <t>постановление главы администрации Лугоболотного сельского поселения от 21.11.2013 № 65</t>
  </si>
  <si>
    <t>фонтанный насос</t>
  </si>
  <si>
    <t>постановление администрации Лугоболотного сельского посления от 15.04.2014 № 36</t>
  </si>
  <si>
    <t>камера уличная</t>
  </si>
  <si>
    <t>бассейн</t>
  </si>
  <si>
    <t>насос Дренажник</t>
  </si>
  <si>
    <t>акт передачи от управления муниципальной собственности Оричевского района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</si>
</sst>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&quot;р.&quot;"/>
  </numFmts>
  <fonts count="2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172" fontId="5" fillId="24" borderId="10" xfId="0" applyNumberFormat="1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5" fillId="25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14" fontId="1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wrapText="1"/>
    </xf>
    <xf numFmtId="2" fontId="1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26" borderId="10" xfId="0" applyFont="1" applyFill="1" applyBorder="1" applyAlignment="1">
      <alignment vertical="center" wrapText="1"/>
    </xf>
    <xf numFmtId="0" fontId="1" fillId="26" borderId="10" xfId="0" applyFont="1" applyFill="1" applyBorder="1" applyAlignment="1">
      <alignment wrapText="1"/>
    </xf>
    <xf numFmtId="0" fontId="5" fillId="26" borderId="10" xfId="0" applyFont="1" applyFill="1" applyBorder="1" applyAlignment="1">
      <alignment vertical="center" wrapText="1"/>
    </xf>
    <xf numFmtId="2" fontId="5" fillId="24" borderId="10" xfId="0" applyNumberFormat="1" applyFont="1" applyFill="1" applyBorder="1" applyAlignment="1">
      <alignment/>
    </xf>
    <xf numFmtId="2" fontId="1" fillId="26" borderId="10" xfId="0" applyNumberFormat="1" applyFont="1" applyFill="1" applyBorder="1" applyAlignment="1">
      <alignment/>
    </xf>
    <xf numFmtId="0" fontId="5" fillId="26" borderId="10" xfId="0" applyFont="1" applyFill="1" applyBorder="1" applyAlignment="1">
      <alignment/>
    </xf>
    <xf numFmtId="2" fontId="5" fillId="25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4" fontId="1" fillId="26" borderId="10" xfId="0" applyNumberFormat="1" applyFont="1" applyFill="1" applyBorder="1" applyAlignment="1">
      <alignment wrapText="1"/>
    </xf>
    <xf numFmtId="14" fontId="1" fillId="26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3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14" fontId="1" fillId="24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1" fillId="9" borderId="10" xfId="0" applyFont="1" applyFill="1" applyBorder="1" applyAlignment="1">
      <alignment/>
    </xf>
    <xf numFmtId="0" fontId="1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vertical="center" wrapText="1"/>
    </xf>
    <xf numFmtId="0" fontId="1" fillId="9" borderId="10" xfId="0" applyFont="1" applyFill="1" applyBorder="1" applyAlignment="1">
      <alignment wrapText="1"/>
    </xf>
    <xf numFmtId="2" fontId="1" fillId="9" borderId="10" xfId="0" applyNumberFormat="1" applyFont="1" applyFill="1" applyBorder="1" applyAlignment="1">
      <alignment/>
    </xf>
    <xf numFmtId="0" fontId="5" fillId="9" borderId="10" xfId="0" applyFont="1" applyFill="1" applyBorder="1" applyAlignment="1">
      <alignment/>
    </xf>
    <xf numFmtId="14" fontId="1" fillId="9" borderId="10" xfId="0" applyNumberFormat="1" applyFont="1" applyFill="1" applyBorder="1" applyAlignment="1">
      <alignment/>
    </xf>
    <xf numFmtId="14" fontId="1" fillId="9" borderId="10" xfId="0" applyNumberFormat="1" applyFont="1" applyFill="1" applyBorder="1" applyAlignment="1">
      <alignment wrapText="1"/>
    </xf>
    <xf numFmtId="0" fontId="1" fillId="22" borderId="10" xfId="0" applyFont="1" applyFill="1" applyBorder="1" applyAlignment="1">
      <alignment/>
    </xf>
    <xf numFmtId="0" fontId="1" fillId="22" borderId="10" xfId="0" applyFont="1" applyFill="1" applyBorder="1" applyAlignment="1">
      <alignment vertical="center" wrapText="1"/>
    </xf>
    <xf numFmtId="0" fontId="5" fillId="22" borderId="10" xfId="0" applyFont="1" applyFill="1" applyBorder="1" applyAlignment="1">
      <alignment vertical="center" wrapText="1"/>
    </xf>
    <xf numFmtId="0" fontId="1" fillId="22" borderId="10" xfId="0" applyFont="1" applyFill="1" applyBorder="1" applyAlignment="1">
      <alignment wrapText="1"/>
    </xf>
    <xf numFmtId="2" fontId="1" fillId="22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14" fontId="1" fillId="22" borderId="10" xfId="0" applyNumberFormat="1" applyFont="1" applyFill="1" applyBorder="1" applyAlignment="1">
      <alignment/>
    </xf>
    <xf numFmtId="14" fontId="1" fillId="22" borderId="10" xfId="0" applyNumberFormat="1" applyFont="1" applyFill="1" applyBorder="1" applyAlignment="1">
      <alignment wrapText="1"/>
    </xf>
    <xf numFmtId="0" fontId="1" fillId="27" borderId="10" xfId="0" applyFont="1" applyFill="1" applyBorder="1" applyAlignment="1">
      <alignment/>
    </xf>
    <xf numFmtId="49" fontId="0" fillId="27" borderId="10" xfId="0" applyNumberFormat="1" applyFill="1" applyBorder="1" applyAlignment="1">
      <alignment/>
    </xf>
    <xf numFmtId="0" fontId="1" fillId="27" borderId="10" xfId="0" applyFont="1" applyFill="1" applyBorder="1" applyAlignment="1">
      <alignment vertical="center" wrapText="1"/>
    </xf>
    <xf numFmtId="0" fontId="5" fillId="27" borderId="10" xfId="0" applyFont="1" applyFill="1" applyBorder="1" applyAlignment="1">
      <alignment vertical="center" wrapText="1"/>
    </xf>
    <xf numFmtId="0" fontId="1" fillId="27" borderId="10" xfId="0" applyFont="1" applyFill="1" applyBorder="1" applyAlignment="1">
      <alignment wrapText="1"/>
    </xf>
    <xf numFmtId="4" fontId="0" fillId="27" borderId="10" xfId="0" applyNumberFormat="1" applyFill="1" applyBorder="1" applyAlignment="1">
      <alignment/>
    </xf>
    <xf numFmtId="2" fontId="1" fillId="27" borderId="10" xfId="0" applyNumberFormat="1" applyFont="1" applyFill="1" applyBorder="1" applyAlignment="1">
      <alignment/>
    </xf>
    <xf numFmtId="0" fontId="5" fillId="27" borderId="10" xfId="0" applyFont="1" applyFill="1" applyBorder="1" applyAlignment="1">
      <alignment/>
    </xf>
    <xf numFmtId="14" fontId="1" fillId="27" borderId="10" xfId="0" applyNumberFormat="1" applyFont="1" applyFill="1" applyBorder="1" applyAlignment="1">
      <alignment/>
    </xf>
    <xf numFmtId="14" fontId="1" fillId="27" borderId="10" xfId="0" applyNumberFormat="1" applyFont="1" applyFill="1" applyBorder="1" applyAlignment="1">
      <alignment wrapText="1"/>
    </xf>
    <xf numFmtId="49" fontId="0" fillId="9" borderId="10" xfId="0" applyNumberFormat="1" applyFill="1" applyBorder="1" applyAlignment="1">
      <alignment/>
    </xf>
    <xf numFmtId="4" fontId="0" fillId="9" borderId="10" xfId="0" applyNumberFormat="1" applyFill="1" applyBorder="1" applyAlignment="1">
      <alignment/>
    </xf>
    <xf numFmtId="1" fontId="11" fillId="0" borderId="10" xfId="0" applyNumberFormat="1" applyFont="1" applyBorder="1" applyAlignment="1">
      <alignment horizontal="center" vertical="top" wrapText="1"/>
    </xf>
    <xf numFmtId="1" fontId="11" fillId="0" borderId="11" xfId="0" applyNumberFormat="1" applyFont="1" applyBorder="1" applyAlignment="1">
      <alignment horizontal="center" vertical="top" wrapText="1"/>
    </xf>
    <xf numFmtId="0" fontId="1" fillId="28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1" fontId="10" fillId="9" borderId="10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15" borderId="0" xfId="0" applyFont="1" applyFill="1" applyAlignment="1">
      <alignment/>
    </xf>
    <xf numFmtId="0" fontId="1" fillId="17" borderId="10" xfId="0" applyFont="1" applyFill="1" applyBorder="1" applyAlignment="1">
      <alignment/>
    </xf>
    <xf numFmtId="0" fontId="1" fillId="17" borderId="10" xfId="0" applyFont="1" applyFill="1" applyBorder="1" applyAlignment="1">
      <alignment vertical="center" wrapText="1"/>
    </xf>
    <xf numFmtId="0" fontId="5" fillId="17" borderId="10" xfId="0" applyFont="1" applyFill="1" applyBorder="1" applyAlignment="1">
      <alignment vertical="center" wrapText="1"/>
    </xf>
    <xf numFmtId="0" fontId="1" fillId="17" borderId="10" xfId="0" applyFont="1" applyFill="1" applyBorder="1" applyAlignment="1">
      <alignment wrapText="1"/>
    </xf>
    <xf numFmtId="0" fontId="5" fillId="17" borderId="10" xfId="0" applyFont="1" applyFill="1" applyBorder="1" applyAlignment="1">
      <alignment/>
    </xf>
    <xf numFmtId="0" fontId="1" fillId="17" borderId="10" xfId="0" applyFont="1" applyFill="1" applyBorder="1" applyAlignment="1">
      <alignment vertical="center" wrapText="1"/>
    </xf>
    <xf numFmtId="14" fontId="1" fillId="17" borderId="10" xfId="0" applyNumberFormat="1" applyFont="1" applyFill="1" applyBorder="1" applyAlignment="1">
      <alignment/>
    </xf>
    <xf numFmtId="14" fontId="1" fillId="17" borderId="10" xfId="0" applyNumberFormat="1" applyFont="1" applyFill="1" applyBorder="1" applyAlignment="1">
      <alignment wrapText="1"/>
    </xf>
    <xf numFmtId="0" fontId="5" fillId="17" borderId="10" xfId="0" applyFont="1" applyFill="1" applyBorder="1" applyAlignment="1">
      <alignment wrapText="1"/>
    </xf>
    <xf numFmtId="1" fontId="11" fillId="17" borderId="10" xfId="0" applyNumberFormat="1" applyFont="1" applyFill="1" applyBorder="1" applyAlignment="1">
      <alignment horizontal="center" vertical="top" wrapText="1"/>
    </xf>
    <xf numFmtId="49" fontId="0" fillId="17" borderId="10" xfId="0" applyNumberFormat="1" applyFill="1" applyBorder="1" applyAlignment="1">
      <alignment vertical="center"/>
    </xf>
    <xf numFmtId="4" fontId="0" fillId="17" borderId="10" xfId="0" applyNumberFormat="1" applyFill="1" applyBorder="1" applyAlignment="1">
      <alignment/>
    </xf>
    <xf numFmtId="2" fontId="1" fillId="17" borderId="10" xfId="0" applyNumberFormat="1" applyFont="1" applyFill="1" applyBorder="1" applyAlignment="1">
      <alignment/>
    </xf>
    <xf numFmtId="0" fontId="1" fillId="17" borderId="10" xfId="0" applyFont="1" applyFill="1" applyBorder="1" applyAlignment="1">
      <alignment/>
    </xf>
    <xf numFmtId="49" fontId="0" fillId="17" borderId="10" xfId="0" applyNumberFormat="1" applyFill="1" applyBorder="1" applyAlignment="1">
      <alignment vertical="center"/>
    </xf>
    <xf numFmtId="0" fontId="1" fillId="17" borderId="10" xfId="0" applyFont="1" applyFill="1" applyBorder="1" applyAlignment="1">
      <alignment wrapText="1"/>
    </xf>
    <xf numFmtId="4" fontId="0" fillId="17" borderId="10" xfId="0" applyNumberFormat="1" applyFill="1" applyBorder="1" applyAlignment="1">
      <alignment/>
    </xf>
    <xf numFmtId="2" fontId="1" fillId="17" borderId="10" xfId="0" applyNumberFormat="1" applyFont="1" applyFill="1" applyBorder="1" applyAlignment="1">
      <alignment/>
    </xf>
    <xf numFmtId="14" fontId="1" fillId="17" borderId="10" xfId="0" applyNumberFormat="1" applyFont="1" applyFill="1" applyBorder="1" applyAlignment="1">
      <alignment/>
    </xf>
    <xf numFmtId="14" fontId="1" fillId="17" borderId="10" xfId="0" applyNumberFormat="1" applyFont="1" applyFill="1" applyBorder="1" applyAlignment="1">
      <alignment wrapText="1"/>
    </xf>
    <xf numFmtId="1" fontId="11" fillId="17" borderId="11" xfId="0" applyNumberFormat="1" applyFont="1" applyFill="1" applyBorder="1" applyAlignment="1">
      <alignment horizontal="center" vertical="top" wrapText="1"/>
    </xf>
    <xf numFmtId="49" fontId="0" fillId="17" borderId="10" xfId="0" applyNumberFormat="1" applyFill="1" applyBorder="1" applyAlignment="1">
      <alignment/>
    </xf>
    <xf numFmtId="49" fontId="0" fillId="17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8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47"/>
  <sheetViews>
    <sheetView tabSelected="1" view="pageBreakPreview" zoomScale="75" zoomScaleSheetLayoutView="75" zoomScalePageLayoutView="0" workbookViewId="0" topLeftCell="A1">
      <selection activeCell="I237" sqref="I237"/>
    </sheetView>
  </sheetViews>
  <sheetFormatPr defaultColWidth="9.00390625" defaultRowHeight="12.75"/>
  <cols>
    <col min="1" max="1" width="12.125" style="0" customWidth="1"/>
    <col min="2" max="2" width="25.75390625" style="0" customWidth="1"/>
    <col min="3" max="3" width="12.375" style="0" customWidth="1"/>
    <col min="4" max="4" width="9.375" style="0" customWidth="1"/>
    <col min="5" max="5" width="7.125" style="0" customWidth="1"/>
    <col min="6" max="6" width="6.00390625" style="0" customWidth="1"/>
    <col min="7" max="7" width="15.75390625" style="0" customWidth="1"/>
    <col min="8" max="9" width="13.125" style="0" customWidth="1"/>
    <col min="10" max="11" width="16.125" style="0" customWidth="1"/>
    <col min="12" max="12" width="16.875" style="0" customWidth="1"/>
    <col min="13" max="13" width="15.25390625" style="0" customWidth="1"/>
    <col min="14" max="14" width="14.00390625" style="0" customWidth="1"/>
    <col min="15" max="15" width="9.375" style="0" customWidth="1"/>
    <col min="18" max="18" width="9.25390625" style="0" customWidth="1"/>
  </cols>
  <sheetData>
    <row r="2" s="2" customFormat="1" ht="24.75" customHeight="1">
      <c r="B2" s="1" t="s">
        <v>566</v>
      </c>
    </row>
    <row r="4" spans="1:5" ht="12.75">
      <c r="A4" s="41" t="s">
        <v>43</v>
      </c>
      <c r="B4" s="41"/>
      <c r="C4" s="41"/>
      <c r="D4" s="41"/>
      <c r="E4" s="41"/>
    </row>
    <row r="5" spans="1:15" s="4" customFormat="1" ht="60.75" customHeight="1">
      <c r="A5" s="3" t="s">
        <v>0</v>
      </c>
      <c r="B5" s="3" t="s">
        <v>1</v>
      </c>
      <c r="C5" s="3" t="s">
        <v>2</v>
      </c>
      <c r="D5" s="3" t="s">
        <v>15</v>
      </c>
      <c r="E5" s="3" t="s">
        <v>3</v>
      </c>
      <c r="F5" s="3" t="s">
        <v>12</v>
      </c>
      <c r="G5" s="3" t="s">
        <v>4</v>
      </c>
      <c r="H5" s="3" t="s">
        <v>5</v>
      </c>
      <c r="I5" s="3" t="s">
        <v>6</v>
      </c>
      <c r="J5" s="3" t="s">
        <v>16</v>
      </c>
      <c r="K5" s="3" t="s">
        <v>17</v>
      </c>
      <c r="L5" s="3" t="s">
        <v>9</v>
      </c>
      <c r="M5" s="3" t="s">
        <v>10</v>
      </c>
      <c r="N5" s="3" t="s">
        <v>38</v>
      </c>
      <c r="O5" s="3" t="s">
        <v>11</v>
      </c>
    </row>
    <row r="6" spans="1:15" s="4" customFormat="1" ht="17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13" customFormat="1" ht="54" customHeight="1">
      <c r="A7" s="91">
        <v>4324260140</v>
      </c>
      <c r="B7" s="7" t="s">
        <v>397</v>
      </c>
      <c r="C7" s="7" t="s">
        <v>398</v>
      </c>
      <c r="D7" s="11"/>
      <c r="E7" s="24" t="s">
        <v>399</v>
      </c>
      <c r="F7" s="8" t="s">
        <v>34</v>
      </c>
      <c r="G7" s="25">
        <v>36008</v>
      </c>
      <c r="H7" s="25">
        <v>0</v>
      </c>
      <c r="I7" s="31">
        <f aca="true" t="shared" si="0" ref="I7:I12">SUM(G7-H7)</f>
        <v>36008</v>
      </c>
      <c r="J7" s="22"/>
      <c r="K7" s="24" t="s">
        <v>56</v>
      </c>
      <c r="L7" s="7" t="s">
        <v>569</v>
      </c>
      <c r="M7" s="9">
        <v>39965</v>
      </c>
      <c r="N7" s="12"/>
      <c r="O7" s="10"/>
    </row>
    <row r="8" spans="1:20" s="13" customFormat="1" ht="100.5" customHeight="1">
      <c r="A8" s="92">
        <v>4324260148</v>
      </c>
      <c r="B8" s="7" t="s">
        <v>400</v>
      </c>
      <c r="C8" s="7" t="s">
        <v>401</v>
      </c>
      <c r="D8" s="7"/>
      <c r="E8" s="8" t="s">
        <v>402</v>
      </c>
      <c r="F8" s="8" t="s">
        <v>54</v>
      </c>
      <c r="G8" s="31">
        <v>2073155</v>
      </c>
      <c r="H8" s="31">
        <v>2073155</v>
      </c>
      <c r="I8" s="33">
        <f t="shared" si="0"/>
        <v>0</v>
      </c>
      <c r="J8" s="21"/>
      <c r="K8" s="24" t="s">
        <v>56</v>
      </c>
      <c r="L8" s="7" t="s">
        <v>39</v>
      </c>
      <c r="M8" s="9" t="s">
        <v>403</v>
      </c>
      <c r="N8" s="6"/>
      <c r="O8" s="6"/>
      <c r="T8" s="100"/>
    </row>
    <row r="9" spans="1:15" s="13" customFormat="1" ht="129" customHeight="1">
      <c r="A9" s="101">
        <v>4324260141</v>
      </c>
      <c r="B9" s="102" t="s">
        <v>35</v>
      </c>
      <c r="C9" s="102" t="s">
        <v>57</v>
      </c>
      <c r="D9" s="103" t="s">
        <v>548</v>
      </c>
      <c r="E9" s="104" t="s">
        <v>36</v>
      </c>
      <c r="F9" s="104" t="s">
        <v>37</v>
      </c>
      <c r="G9" s="101">
        <v>2233347</v>
      </c>
      <c r="H9" s="101">
        <v>696839</v>
      </c>
      <c r="I9" s="101">
        <f t="shared" si="0"/>
        <v>1536508</v>
      </c>
      <c r="J9" s="105"/>
      <c r="K9" s="104" t="s">
        <v>56</v>
      </c>
      <c r="L9" s="106" t="s">
        <v>568</v>
      </c>
      <c r="M9" s="107">
        <v>39933</v>
      </c>
      <c r="N9" s="108" t="s">
        <v>575</v>
      </c>
      <c r="O9" s="109" t="s">
        <v>576</v>
      </c>
    </row>
    <row r="10" spans="1:15" s="13" customFormat="1" ht="60.75" customHeight="1">
      <c r="A10" s="91">
        <v>4324260142</v>
      </c>
      <c r="B10" s="7" t="s">
        <v>405</v>
      </c>
      <c r="C10" s="7" t="s">
        <v>401</v>
      </c>
      <c r="D10" s="7"/>
      <c r="E10" s="8" t="s">
        <v>406</v>
      </c>
      <c r="F10" s="8"/>
      <c r="G10" s="31">
        <v>6841567</v>
      </c>
      <c r="H10" s="33">
        <v>2478169</v>
      </c>
      <c r="I10" s="25">
        <v>4363398</v>
      </c>
      <c r="J10" s="21"/>
      <c r="K10" s="24" t="s">
        <v>407</v>
      </c>
      <c r="L10" s="30" t="s">
        <v>404</v>
      </c>
      <c r="M10" s="29">
        <v>39933</v>
      </c>
      <c r="N10" s="30"/>
      <c r="O10" s="6"/>
    </row>
    <row r="11" spans="1:15" s="4" customFormat="1" ht="45" customHeight="1">
      <c r="A11" s="91">
        <v>4324260143</v>
      </c>
      <c r="B11" s="7" t="s">
        <v>408</v>
      </c>
      <c r="C11" s="7" t="s">
        <v>401</v>
      </c>
      <c r="D11" s="7"/>
      <c r="E11" s="24" t="s">
        <v>406</v>
      </c>
      <c r="F11" s="8"/>
      <c r="G11" s="31">
        <v>133919</v>
      </c>
      <c r="H11" s="31">
        <v>68365</v>
      </c>
      <c r="I11" s="31">
        <v>65554</v>
      </c>
      <c r="J11" s="21"/>
      <c r="K11" s="24" t="s">
        <v>407</v>
      </c>
      <c r="L11" s="30" t="s">
        <v>404</v>
      </c>
      <c r="M11" s="29">
        <v>39933</v>
      </c>
      <c r="N11" s="30"/>
      <c r="O11" s="6"/>
    </row>
    <row r="12" spans="1:15" s="4" customFormat="1" ht="44.25" customHeight="1">
      <c r="A12" s="91">
        <v>4324260144</v>
      </c>
      <c r="B12" s="7" t="s">
        <v>409</v>
      </c>
      <c r="C12" s="7" t="s">
        <v>401</v>
      </c>
      <c r="D12" s="7"/>
      <c r="E12" s="24" t="s">
        <v>399</v>
      </c>
      <c r="F12" s="8"/>
      <c r="G12" s="31">
        <v>334547</v>
      </c>
      <c r="H12" s="31">
        <v>199819</v>
      </c>
      <c r="I12" s="31">
        <v>134728</v>
      </c>
      <c r="J12" s="21"/>
      <c r="K12" s="24" t="s">
        <v>407</v>
      </c>
      <c r="L12" s="30" t="s">
        <v>404</v>
      </c>
      <c r="M12" s="29">
        <v>39933</v>
      </c>
      <c r="N12" s="30"/>
      <c r="O12" s="6"/>
    </row>
    <row r="13" spans="1:15" s="4" customFormat="1" ht="89.25" customHeight="1">
      <c r="A13" s="110">
        <v>4324260147</v>
      </c>
      <c r="B13" s="111" t="s">
        <v>450</v>
      </c>
      <c r="C13" s="102" t="s">
        <v>401</v>
      </c>
      <c r="D13" s="102" t="s">
        <v>555</v>
      </c>
      <c r="E13" s="104" t="s">
        <v>556</v>
      </c>
      <c r="F13" s="104"/>
      <c r="G13" s="112">
        <v>1092000</v>
      </c>
      <c r="H13" s="113"/>
      <c r="I13" s="113">
        <f>G13</f>
        <v>1092000</v>
      </c>
      <c r="J13" s="101"/>
      <c r="K13" s="104" t="s">
        <v>56</v>
      </c>
      <c r="L13" s="108" t="s">
        <v>574</v>
      </c>
      <c r="M13" s="107">
        <v>40826</v>
      </c>
      <c r="N13" s="108" t="s">
        <v>577</v>
      </c>
      <c r="O13" s="101"/>
    </row>
    <row r="14" spans="1:15" s="4" customFormat="1" ht="44.25" customHeight="1">
      <c r="A14" s="114">
        <v>4324260158</v>
      </c>
      <c r="B14" s="115" t="s">
        <v>451</v>
      </c>
      <c r="C14" s="106" t="s">
        <v>401</v>
      </c>
      <c r="D14" s="106"/>
      <c r="E14" s="116"/>
      <c r="F14" s="116"/>
      <c r="G14" s="117">
        <v>25441.73</v>
      </c>
      <c r="H14" s="118"/>
      <c r="I14" s="118">
        <f aca="true" t="shared" si="1" ref="I14:I25">G14</f>
        <v>25441.73</v>
      </c>
      <c r="J14" s="114"/>
      <c r="K14" s="116" t="s">
        <v>407</v>
      </c>
      <c r="L14" s="106" t="s">
        <v>571</v>
      </c>
      <c r="M14" s="119">
        <v>41599</v>
      </c>
      <c r="N14" s="120" t="s">
        <v>535</v>
      </c>
      <c r="O14" s="114"/>
    </row>
    <row r="15" spans="1:15" s="4" customFormat="1" ht="58.5" customHeight="1">
      <c r="A15" s="121">
        <v>4324260163</v>
      </c>
      <c r="B15" s="115" t="s">
        <v>452</v>
      </c>
      <c r="C15" s="106" t="s">
        <v>401</v>
      </c>
      <c r="D15" s="106" t="s">
        <v>557</v>
      </c>
      <c r="E15" s="116" t="s">
        <v>558</v>
      </c>
      <c r="F15" s="116"/>
      <c r="G15" s="117">
        <v>185523.81</v>
      </c>
      <c r="H15" s="118"/>
      <c r="I15" s="118">
        <f t="shared" si="1"/>
        <v>185523.81</v>
      </c>
      <c r="J15" s="114"/>
      <c r="K15" s="116" t="s">
        <v>407</v>
      </c>
      <c r="L15" s="106" t="s">
        <v>571</v>
      </c>
      <c r="M15" s="107">
        <v>41599</v>
      </c>
      <c r="N15" s="108" t="s">
        <v>577</v>
      </c>
      <c r="O15" s="101"/>
    </row>
    <row r="16" spans="1:15" s="4" customFormat="1" ht="44.25" customHeight="1">
      <c r="A16" s="121">
        <v>4324260162</v>
      </c>
      <c r="B16" s="111" t="s">
        <v>453</v>
      </c>
      <c r="C16" s="102" t="s">
        <v>401</v>
      </c>
      <c r="D16" s="102"/>
      <c r="E16" s="104"/>
      <c r="F16" s="104"/>
      <c r="G16" s="112">
        <v>4728203.41</v>
      </c>
      <c r="H16" s="113"/>
      <c r="I16" s="113">
        <f t="shared" si="1"/>
        <v>4728203.41</v>
      </c>
      <c r="J16" s="101"/>
      <c r="K16" s="104" t="s">
        <v>407</v>
      </c>
      <c r="L16" s="106" t="s">
        <v>571</v>
      </c>
      <c r="M16" s="107">
        <v>41599</v>
      </c>
      <c r="N16" s="108" t="s">
        <v>577</v>
      </c>
      <c r="O16" s="101"/>
    </row>
    <row r="17" spans="1:15" s="4" customFormat="1" ht="44.25" customHeight="1">
      <c r="A17" s="121">
        <v>4324260158</v>
      </c>
      <c r="B17" s="111" t="s">
        <v>454</v>
      </c>
      <c r="C17" s="102" t="s">
        <v>401</v>
      </c>
      <c r="D17" s="102" t="s">
        <v>553</v>
      </c>
      <c r="E17" s="104" t="s">
        <v>554</v>
      </c>
      <c r="F17" s="104"/>
      <c r="G17" s="112">
        <v>6636773.62</v>
      </c>
      <c r="H17" s="113"/>
      <c r="I17" s="113">
        <f t="shared" si="1"/>
        <v>6636773.62</v>
      </c>
      <c r="J17" s="101"/>
      <c r="K17" s="104" t="s">
        <v>56</v>
      </c>
      <c r="L17" s="106" t="s">
        <v>571</v>
      </c>
      <c r="M17" s="107">
        <v>41599</v>
      </c>
      <c r="N17" s="108" t="s">
        <v>577</v>
      </c>
      <c r="O17" s="101"/>
    </row>
    <row r="18" spans="1:15" s="4" customFormat="1" ht="44.25" customHeight="1">
      <c r="A18" s="110">
        <v>4324260157</v>
      </c>
      <c r="B18" s="111" t="s">
        <v>455</v>
      </c>
      <c r="C18" s="102" t="s">
        <v>401</v>
      </c>
      <c r="D18" s="102"/>
      <c r="E18" s="104"/>
      <c r="F18" s="104"/>
      <c r="G18" s="112">
        <v>9999810.45</v>
      </c>
      <c r="H18" s="113"/>
      <c r="I18" s="113">
        <f t="shared" si="1"/>
        <v>9999810.45</v>
      </c>
      <c r="J18" s="101"/>
      <c r="K18" s="104" t="s">
        <v>407</v>
      </c>
      <c r="L18" s="106" t="s">
        <v>571</v>
      </c>
      <c r="M18" s="107">
        <v>41599</v>
      </c>
      <c r="N18" s="108" t="s">
        <v>577</v>
      </c>
      <c r="O18" s="101"/>
    </row>
    <row r="19" spans="1:15" s="4" customFormat="1" ht="68.25" customHeight="1">
      <c r="A19" s="121">
        <v>432460159</v>
      </c>
      <c r="B19" s="111" t="s">
        <v>456</v>
      </c>
      <c r="C19" s="102" t="s">
        <v>401</v>
      </c>
      <c r="D19" s="102"/>
      <c r="E19" s="104"/>
      <c r="F19" s="104"/>
      <c r="G19" s="112">
        <v>1569869.2</v>
      </c>
      <c r="H19" s="113"/>
      <c r="I19" s="113">
        <f t="shared" si="1"/>
        <v>1569869.2</v>
      </c>
      <c r="J19" s="101"/>
      <c r="K19" s="104" t="s">
        <v>407</v>
      </c>
      <c r="L19" s="108" t="s">
        <v>572</v>
      </c>
      <c r="M19" s="107">
        <v>42051</v>
      </c>
      <c r="N19" s="108" t="s">
        <v>577</v>
      </c>
      <c r="O19" s="101"/>
    </row>
    <row r="20" spans="1:15" s="4" customFormat="1" ht="67.5" customHeight="1">
      <c r="A20" s="121">
        <v>432460160</v>
      </c>
      <c r="B20" s="111" t="s">
        <v>457</v>
      </c>
      <c r="C20" s="102" t="s">
        <v>401</v>
      </c>
      <c r="D20" s="102"/>
      <c r="E20" s="104"/>
      <c r="F20" s="104"/>
      <c r="G20" s="112">
        <v>250996.11</v>
      </c>
      <c r="H20" s="113"/>
      <c r="I20" s="113">
        <f t="shared" si="1"/>
        <v>250996.11</v>
      </c>
      <c r="J20" s="101"/>
      <c r="K20" s="104" t="s">
        <v>56</v>
      </c>
      <c r="L20" s="108" t="s">
        <v>572</v>
      </c>
      <c r="M20" s="107">
        <v>42051</v>
      </c>
      <c r="N20" s="108" t="s">
        <v>577</v>
      </c>
      <c r="O20" s="101"/>
    </row>
    <row r="21" spans="1:15" s="4" customFormat="1" ht="59.25" customHeight="1">
      <c r="A21" s="121">
        <v>432460161</v>
      </c>
      <c r="B21" s="111" t="s">
        <v>458</v>
      </c>
      <c r="C21" s="102" t="s">
        <v>401</v>
      </c>
      <c r="D21" s="102"/>
      <c r="E21" s="104"/>
      <c r="F21" s="104"/>
      <c r="G21" s="112">
        <v>7406.2</v>
      </c>
      <c r="H21" s="113"/>
      <c r="I21" s="113">
        <f t="shared" si="1"/>
        <v>7406.2</v>
      </c>
      <c r="J21" s="101"/>
      <c r="K21" s="104" t="s">
        <v>407</v>
      </c>
      <c r="L21" s="108" t="s">
        <v>572</v>
      </c>
      <c r="M21" s="107">
        <v>42051</v>
      </c>
      <c r="N21" s="108" t="s">
        <v>577</v>
      </c>
      <c r="O21" s="101"/>
    </row>
    <row r="22" spans="1:15" s="4" customFormat="1" ht="55.5" customHeight="1">
      <c r="A22" s="121">
        <v>4324260190</v>
      </c>
      <c r="B22" s="111" t="s">
        <v>459</v>
      </c>
      <c r="C22" s="102" t="s">
        <v>401</v>
      </c>
      <c r="D22" s="102"/>
      <c r="E22" s="104"/>
      <c r="F22" s="104"/>
      <c r="G22" s="112">
        <v>16923.91</v>
      </c>
      <c r="H22" s="113"/>
      <c r="I22" s="113">
        <f t="shared" si="1"/>
        <v>16923.91</v>
      </c>
      <c r="J22" s="101"/>
      <c r="K22" s="104" t="s">
        <v>407</v>
      </c>
      <c r="L22" s="108" t="s">
        <v>572</v>
      </c>
      <c r="M22" s="107">
        <v>42051</v>
      </c>
      <c r="N22" s="108" t="s">
        <v>577</v>
      </c>
      <c r="O22" s="101"/>
    </row>
    <row r="23" spans="1:15" s="4" customFormat="1" ht="54" customHeight="1">
      <c r="A23" s="92">
        <v>432460164</v>
      </c>
      <c r="B23" s="61" t="s">
        <v>460</v>
      </c>
      <c r="C23" s="7" t="s">
        <v>401</v>
      </c>
      <c r="D23" s="7"/>
      <c r="E23" s="24"/>
      <c r="F23" s="8"/>
      <c r="G23" s="60">
        <v>135976.1</v>
      </c>
      <c r="H23" s="31">
        <v>24327.43</v>
      </c>
      <c r="I23" s="31">
        <v>111648.67</v>
      </c>
      <c r="J23" s="21"/>
      <c r="K23" s="24" t="s">
        <v>407</v>
      </c>
      <c r="L23" s="30" t="s">
        <v>572</v>
      </c>
      <c r="M23" s="29">
        <v>42051</v>
      </c>
      <c r="N23" s="30"/>
      <c r="O23" s="6"/>
    </row>
    <row r="24" spans="1:15" s="4" customFormat="1" ht="65.25" customHeight="1">
      <c r="A24" s="91">
        <v>4324260201</v>
      </c>
      <c r="B24" s="94" t="s">
        <v>561</v>
      </c>
      <c r="C24" s="7" t="s">
        <v>401</v>
      </c>
      <c r="D24" s="7"/>
      <c r="E24" s="95" t="s">
        <v>562</v>
      </c>
      <c r="F24" s="8"/>
      <c r="G24" s="96">
        <v>1187408</v>
      </c>
      <c r="H24" s="31">
        <v>1187408</v>
      </c>
      <c r="I24" s="31"/>
      <c r="J24" s="21"/>
      <c r="K24" s="24" t="s">
        <v>407</v>
      </c>
      <c r="L24" s="28" t="s">
        <v>563</v>
      </c>
      <c r="M24" s="29" t="s">
        <v>564</v>
      </c>
      <c r="N24" s="30"/>
      <c r="O24" s="6"/>
    </row>
    <row r="25" spans="1:15" s="4" customFormat="1" ht="52.5" customHeight="1">
      <c r="A25" s="91">
        <v>4324260201</v>
      </c>
      <c r="B25" s="62" t="s">
        <v>461</v>
      </c>
      <c r="C25" s="7" t="s">
        <v>401</v>
      </c>
      <c r="D25" s="7"/>
      <c r="E25" s="8"/>
      <c r="F25" s="8"/>
      <c r="G25" s="60">
        <v>141578.4</v>
      </c>
      <c r="H25" s="31">
        <v>141578.4</v>
      </c>
      <c r="I25" s="31"/>
      <c r="J25" s="21"/>
      <c r="K25" s="24" t="s">
        <v>407</v>
      </c>
      <c r="L25" s="28" t="s">
        <v>549</v>
      </c>
      <c r="M25" s="29">
        <v>42751</v>
      </c>
      <c r="N25" s="30"/>
      <c r="O25" s="6"/>
    </row>
    <row r="26" spans="1:15" s="4" customFormat="1" ht="42" customHeight="1">
      <c r="A26" s="6"/>
      <c r="B26" s="139" t="s">
        <v>13</v>
      </c>
      <c r="C26" s="139"/>
      <c r="D26" s="11"/>
      <c r="E26" s="12"/>
      <c r="F26" s="12"/>
      <c r="G26" s="32">
        <f>SUM(G7:G25)</f>
        <v>37630453.940000005</v>
      </c>
      <c r="H26" s="32">
        <f>SUM(H7:H25)</f>
        <v>6869660.83</v>
      </c>
      <c r="I26" s="32">
        <f>SUM(I7:I25)</f>
        <v>30760793.11</v>
      </c>
      <c r="J26" s="40">
        <f>SUM(J11:J25)</f>
        <v>0</v>
      </c>
      <c r="K26" s="24"/>
      <c r="L26" s="10"/>
      <c r="M26" s="10"/>
      <c r="N26" s="10"/>
      <c r="O26" s="25"/>
    </row>
    <row r="27" spans="1:15" s="4" customFormat="1" ht="17.25" customHeight="1">
      <c r="A27" s="14"/>
      <c r="B27" s="15" t="s">
        <v>8</v>
      </c>
      <c r="C27" s="15"/>
      <c r="D27" s="15"/>
      <c r="E27" s="19"/>
      <c r="F27" s="19"/>
      <c r="G27" s="14"/>
      <c r="H27" s="14"/>
      <c r="I27" s="14"/>
      <c r="J27" s="14"/>
      <c r="K27" s="14"/>
      <c r="L27" s="14"/>
      <c r="M27" s="14"/>
      <c r="N27" s="19"/>
      <c r="O27" s="14"/>
    </row>
    <row r="28" spans="1:15" s="4" customFormat="1" ht="56.25" customHeight="1">
      <c r="A28" s="6">
        <v>4324121050</v>
      </c>
      <c r="B28" s="7" t="s">
        <v>58</v>
      </c>
      <c r="C28" s="7" t="s">
        <v>59</v>
      </c>
      <c r="D28" s="7"/>
      <c r="E28" s="8" t="s">
        <v>60</v>
      </c>
      <c r="F28" s="8" t="s">
        <v>18</v>
      </c>
      <c r="G28" s="31"/>
      <c r="H28" s="31"/>
      <c r="I28" s="31">
        <f aca="true" t="shared" si="2" ref="I28:I36">SUM(G28-H28)</f>
        <v>0</v>
      </c>
      <c r="J28" s="21"/>
      <c r="K28" s="24" t="s">
        <v>56</v>
      </c>
      <c r="L28" s="27" t="s">
        <v>61</v>
      </c>
      <c r="M28" s="29">
        <v>39759</v>
      </c>
      <c r="N28" s="27"/>
      <c r="O28" s="6"/>
    </row>
    <row r="29" spans="1:15" s="4" customFormat="1" ht="46.5" customHeight="1">
      <c r="A29" s="97" t="s">
        <v>560</v>
      </c>
      <c r="B29" s="64" t="s">
        <v>63</v>
      </c>
      <c r="C29" s="64" t="s">
        <v>64</v>
      </c>
      <c r="D29" s="64"/>
      <c r="E29" s="66" t="s">
        <v>65</v>
      </c>
      <c r="F29" s="66" t="s">
        <v>18</v>
      </c>
      <c r="G29" s="67">
        <v>309584.62</v>
      </c>
      <c r="H29" s="67"/>
      <c r="I29" s="67">
        <f t="shared" si="2"/>
        <v>309584.62</v>
      </c>
      <c r="J29" s="63"/>
      <c r="K29" s="66" t="s">
        <v>56</v>
      </c>
      <c r="L29" s="64" t="s">
        <v>567</v>
      </c>
      <c r="M29" s="69">
        <v>39759</v>
      </c>
      <c r="N29" s="70" t="s">
        <v>521</v>
      </c>
      <c r="O29" s="63"/>
    </row>
    <row r="30" spans="1:15" s="4" customFormat="1" ht="42.75" customHeight="1">
      <c r="A30" s="97" t="s">
        <v>560</v>
      </c>
      <c r="B30" s="64" t="s">
        <v>66</v>
      </c>
      <c r="C30" s="64" t="s">
        <v>67</v>
      </c>
      <c r="D30" s="64"/>
      <c r="E30" s="66" t="s">
        <v>68</v>
      </c>
      <c r="F30" s="66" t="s">
        <v>18</v>
      </c>
      <c r="G30" s="67">
        <v>316095.96</v>
      </c>
      <c r="H30" s="67"/>
      <c r="I30" s="67">
        <f t="shared" si="2"/>
        <v>316095.96</v>
      </c>
      <c r="J30" s="63"/>
      <c r="K30" s="66" t="s">
        <v>56</v>
      </c>
      <c r="L30" s="64" t="s">
        <v>567</v>
      </c>
      <c r="M30" s="69">
        <v>39759</v>
      </c>
      <c r="N30" s="70" t="s">
        <v>543</v>
      </c>
      <c r="O30" s="63"/>
    </row>
    <row r="31" spans="1:15" s="4" customFormat="1" ht="51.75" customHeight="1">
      <c r="A31" s="97" t="s">
        <v>560</v>
      </c>
      <c r="B31" s="64" t="s">
        <v>24</v>
      </c>
      <c r="C31" s="64" t="s">
        <v>69</v>
      </c>
      <c r="D31" s="64"/>
      <c r="E31" s="66" t="s">
        <v>70</v>
      </c>
      <c r="F31" s="66" t="s">
        <v>18</v>
      </c>
      <c r="G31" s="67">
        <v>217241.98</v>
      </c>
      <c r="H31" s="67"/>
      <c r="I31" s="67">
        <f t="shared" si="2"/>
        <v>217241.98</v>
      </c>
      <c r="J31" s="63"/>
      <c r="K31" s="66" t="s">
        <v>56</v>
      </c>
      <c r="L31" s="64" t="s">
        <v>567</v>
      </c>
      <c r="M31" s="69">
        <v>39759</v>
      </c>
      <c r="N31" s="70" t="s">
        <v>497</v>
      </c>
      <c r="O31" s="63"/>
    </row>
    <row r="32" spans="1:15" s="4" customFormat="1" ht="48.75" customHeight="1">
      <c r="A32" s="6">
        <v>4324121051</v>
      </c>
      <c r="B32" s="7" t="s">
        <v>58</v>
      </c>
      <c r="C32" s="7" t="s">
        <v>71</v>
      </c>
      <c r="D32" s="7"/>
      <c r="E32" s="8" t="s">
        <v>72</v>
      </c>
      <c r="F32" s="8" t="s">
        <v>18</v>
      </c>
      <c r="G32" s="31"/>
      <c r="H32" s="31"/>
      <c r="I32" s="31">
        <f t="shared" si="2"/>
        <v>0</v>
      </c>
      <c r="J32" s="21"/>
      <c r="K32" s="24" t="s">
        <v>56</v>
      </c>
      <c r="L32" s="27" t="s">
        <v>61</v>
      </c>
      <c r="M32" s="29">
        <v>39759</v>
      </c>
      <c r="N32" s="27"/>
      <c r="O32" s="6"/>
    </row>
    <row r="33" spans="1:15" s="13" customFormat="1" ht="63.75" customHeight="1">
      <c r="A33" s="63"/>
      <c r="B33" s="64" t="s">
        <v>22</v>
      </c>
      <c r="C33" s="64" t="s">
        <v>73</v>
      </c>
      <c r="D33" s="65"/>
      <c r="E33" s="66" t="s">
        <v>74</v>
      </c>
      <c r="F33" s="66" t="s">
        <v>18</v>
      </c>
      <c r="G33" s="67">
        <v>329363.58</v>
      </c>
      <c r="H33" s="67"/>
      <c r="I33" s="67">
        <f t="shared" si="2"/>
        <v>329363.58</v>
      </c>
      <c r="J33" s="68"/>
      <c r="K33" s="66" t="s">
        <v>56</v>
      </c>
      <c r="L33" s="64" t="s">
        <v>567</v>
      </c>
      <c r="M33" s="69">
        <v>39759</v>
      </c>
      <c r="N33" s="70" t="s">
        <v>512</v>
      </c>
      <c r="O33" s="68"/>
    </row>
    <row r="34" spans="1:15" ht="67.5">
      <c r="A34" s="97" t="s">
        <v>560</v>
      </c>
      <c r="B34" s="64" t="s">
        <v>66</v>
      </c>
      <c r="C34" s="64" t="s">
        <v>75</v>
      </c>
      <c r="D34" s="65"/>
      <c r="E34" s="66" t="s">
        <v>74</v>
      </c>
      <c r="F34" s="66" t="s">
        <v>18</v>
      </c>
      <c r="G34" s="67">
        <v>329363.58</v>
      </c>
      <c r="H34" s="67"/>
      <c r="I34" s="67">
        <f t="shared" si="2"/>
        <v>329363.58</v>
      </c>
      <c r="J34" s="68"/>
      <c r="K34" s="66" t="s">
        <v>56</v>
      </c>
      <c r="L34" s="64" t="s">
        <v>567</v>
      </c>
      <c r="M34" s="69">
        <v>39759</v>
      </c>
      <c r="N34" s="70" t="s">
        <v>498</v>
      </c>
      <c r="O34" s="68"/>
    </row>
    <row r="35" spans="1:15" ht="56.25">
      <c r="A35" s="25">
        <v>432426006</v>
      </c>
      <c r="B35" s="28" t="s">
        <v>24</v>
      </c>
      <c r="C35" s="28" t="s">
        <v>76</v>
      </c>
      <c r="D35" s="58"/>
      <c r="E35" s="24" t="s">
        <v>77</v>
      </c>
      <c r="F35" s="24" t="s">
        <v>18</v>
      </c>
      <c r="G35" s="33">
        <v>233450.01</v>
      </c>
      <c r="H35" s="33">
        <v>150806.37</v>
      </c>
      <c r="I35" s="33">
        <v>82643.64</v>
      </c>
      <c r="J35" s="23"/>
      <c r="K35" s="24" t="s">
        <v>56</v>
      </c>
      <c r="L35" s="93" t="s">
        <v>567</v>
      </c>
      <c r="M35" s="29">
        <v>39759</v>
      </c>
      <c r="N35" s="30"/>
      <c r="O35" s="39"/>
    </row>
    <row r="36" spans="1:15" ht="67.5">
      <c r="A36" s="63"/>
      <c r="B36" s="64" t="s">
        <v>20</v>
      </c>
      <c r="C36" s="64" t="s">
        <v>78</v>
      </c>
      <c r="D36" s="65"/>
      <c r="E36" s="66" t="s">
        <v>79</v>
      </c>
      <c r="F36" s="66" t="s">
        <v>18</v>
      </c>
      <c r="G36" s="67">
        <v>325744.2</v>
      </c>
      <c r="H36" s="67"/>
      <c r="I36" s="67">
        <f t="shared" si="2"/>
        <v>325744.2</v>
      </c>
      <c r="J36" s="68"/>
      <c r="K36" s="66" t="s">
        <v>56</v>
      </c>
      <c r="L36" s="64" t="s">
        <v>567</v>
      </c>
      <c r="M36" s="69">
        <v>39759</v>
      </c>
      <c r="N36" s="70" t="s">
        <v>521</v>
      </c>
      <c r="O36" s="68"/>
    </row>
    <row r="37" spans="1:15" ht="56.25">
      <c r="A37" s="25">
        <v>4324121052</v>
      </c>
      <c r="B37" s="28" t="s">
        <v>58</v>
      </c>
      <c r="C37" s="7" t="s">
        <v>80</v>
      </c>
      <c r="D37" s="58"/>
      <c r="E37" s="24" t="s">
        <v>81</v>
      </c>
      <c r="F37" s="24" t="s">
        <v>18</v>
      </c>
      <c r="G37" s="33"/>
      <c r="H37" s="33"/>
      <c r="I37" s="33"/>
      <c r="J37" s="23"/>
      <c r="K37" s="24" t="s">
        <v>56</v>
      </c>
      <c r="L37" s="27" t="s">
        <v>61</v>
      </c>
      <c r="M37" s="29">
        <v>39759</v>
      </c>
      <c r="N37" s="30"/>
      <c r="O37" s="54"/>
    </row>
    <row r="38" spans="1:15" ht="67.5">
      <c r="A38" s="63"/>
      <c r="B38" s="64" t="s">
        <v>22</v>
      </c>
      <c r="C38" s="64" t="s">
        <v>82</v>
      </c>
      <c r="D38" s="65"/>
      <c r="E38" s="66" t="s">
        <v>83</v>
      </c>
      <c r="F38" s="66" t="s">
        <v>18</v>
      </c>
      <c r="G38" s="67">
        <v>219212.72</v>
      </c>
      <c r="H38" s="67"/>
      <c r="I38" s="67">
        <f>SUM(G38-H38)</f>
        <v>219212.72</v>
      </c>
      <c r="J38" s="68"/>
      <c r="K38" s="66" t="s">
        <v>56</v>
      </c>
      <c r="L38" s="64" t="s">
        <v>567</v>
      </c>
      <c r="M38" s="69">
        <v>39759</v>
      </c>
      <c r="N38" s="70" t="s">
        <v>522</v>
      </c>
      <c r="O38" s="68"/>
    </row>
    <row r="39" spans="1:15" ht="67.5">
      <c r="A39" s="63"/>
      <c r="B39" s="64" t="s">
        <v>84</v>
      </c>
      <c r="C39" s="64" t="s">
        <v>85</v>
      </c>
      <c r="D39" s="65"/>
      <c r="E39" s="66" t="s">
        <v>83</v>
      </c>
      <c r="F39" s="66" t="s">
        <v>18</v>
      </c>
      <c r="G39" s="67">
        <v>139884.36</v>
      </c>
      <c r="H39" s="67"/>
      <c r="I39" s="67">
        <f>SUM(G39-H39)</f>
        <v>139884.36</v>
      </c>
      <c r="J39" s="68"/>
      <c r="K39" s="66" t="s">
        <v>56</v>
      </c>
      <c r="L39" s="64" t="s">
        <v>567</v>
      </c>
      <c r="M39" s="69">
        <v>39759</v>
      </c>
      <c r="N39" s="70" t="s">
        <v>511</v>
      </c>
      <c r="O39" s="68"/>
    </row>
    <row r="40" spans="1:15" ht="67.5">
      <c r="A40" s="63"/>
      <c r="B40" s="64" t="s">
        <v>20</v>
      </c>
      <c r="C40" s="64" t="s">
        <v>86</v>
      </c>
      <c r="D40" s="65"/>
      <c r="E40" s="66" t="s">
        <v>87</v>
      </c>
      <c r="F40" s="66" t="s">
        <v>18</v>
      </c>
      <c r="G40" s="67">
        <v>219818.28</v>
      </c>
      <c r="H40" s="67"/>
      <c r="I40" s="67">
        <f>SUM(G40-H40)</f>
        <v>219818.28</v>
      </c>
      <c r="J40" s="68"/>
      <c r="K40" s="66" t="s">
        <v>56</v>
      </c>
      <c r="L40" s="64" t="s">
        <v>567</v>
      </c>
      <c r="M40" s="69">
        <v>39759</v>
      </c>
      <c r="N40" s="70" t="s">
        <v>542</v>
      </c>
      <c r="O40" s="68"/>
    </row>
    <row r="41" spans="1:15" ht="56.25">
      <c r="A41" s="71">
        <v>4324121072</v>
      </c>
      <c r="B41" s="72" t="s">
        <v>58</v>
      </c>
      <c r="C41" s="72" t="s">
        <v>377</v>
      </c>
      <c r="D41" s="73"/>
      <c r="E41" s="74" t="s">
        <v>378</v>
      </c>
      <c r="F41" s="74" t="s">
        <v>18</v>
      </c>
      <c r="G41" s="75"/>
      <c r="H41" s="75"/>
      <c r="I41" s="75"/>
      <c r="J41" s="76"/>
      <c r="K41" s="74" t="s">
        <v>56</v>
      </c>
      <c r="L41" s="72" t="s">
        <v>567</v>
      </c>
      <c r="M41" s="77">
        <v>39759</v>
      </c>
      <c r="N41" s="78" t="s">
        <v>483</v>
      </c>
      <c r="O41" s="76"/>
    </row>
    <row r="42" spans="1:15" ht="56.25">
      <c r="A42" s="71"/>
      <c r="B42" s="72" t="s">
        <v>22</v>
      </c>
      <c r="C42" s="72" t="s">
        <v>379</v>
      </c>
      <c r="D42" s="73"/>
      <c r="E42" s="74" t="s">
        <v>380</v>
      </c>
      <c r="F42" s="74" t="s">
        <v>18</v>
      </c>
      <c r="G42" s="75">
        <v>363815.17</v>
      </c>
      <c r="H42" s="75"/>
      <c r="I42" s="75">
        <f>SUM(G42-H42)</f>
        <v>363815.17</v>
      </c>
      <c r="J42" s="76"/>
      <c r="K42" s="74" t="s">
        <v>56</v>
      </c>
      <c r="L42" s="72" t="s">
        <v>567</v>
      </c>
      <c r="M42" s="77">
        <v>39759</v>
      </c>
      <c r="N42" s="78" t="s">
        <v>483</v>
      </c>
      <c r="O42" s="76"/>
    </row>
    <row r="43" spans="1:15" ht="56.25">
      <c r="A43" s="71"/>
      <c r="B43" s="72" t="s">
        <v>31</v>
      </c>
      <c r="C43" s="72" t="s">
        <v>381</v>
      </c>
      <c r="D43" s="73"/>
      <c r="E43" s="74" t="s">
        <v>382</v>
      </c>
      <c r="F43" s="74" t="s">
        <v>18</v>
      </c>
      <c r="G43" s="75">
        <v>247420.92</v>
      </c>
      <c r="H43" s="75"/>
      <c r="I43" s="75">
        <f>SUM(G43-H43)</f>
        <v>247420.92</v>
      </c>
      <c r="J43" s="76"/>
      <c r="K43" s="74" t="s">
        <v>56</v>
      </c>
      <c r="L43" s="72" t="s">
        <v>567</v>
      </c>
      <c r="M43" s="77">
        <v>39759</v>
      </c>
      <c r="N43" s="78"/>
      <c r="O43" s="76"/>
    </row>
    <row r="44" spans="1:15" ht="56.25">
      <c r="A44" s="71"/>
      <c r="B44" s="72" t="s">
        <v>66</v>
      </c>
      <c r="C44" s="72" t="s">
        <v>386</v>
      </c>
      <c r="D44" s="73"/>
      <c r="E44" s="74" t="s">
        <v>383</v>
      </c>
      <c r="F44" s="74" t="s">
        <v>18</v>
      </c>
      <c r="G44" s="75">
        <v>359824.51</v>
      </c>
      <c r="H44" s="75"/>
      <c r="I44" s="75">
        <f>SUM(G44-H44)</f>
        <v>359824.51</v>
      </c>
      <c r="J44" s="76"/>
      <c r="K44" s="74" t="s">
        <v>56</v>
      </c>
      <c r="L44" s="72" t="s">
        <v>567</v>
      </c>
      <c r="M44" s="77">
        <v>39759</v>
      </c>
      <c r="N44" s="78"/>
      <c r="O44" s="76"/>
    </row>
    <row r="45" spans="1:15" ht="56.25">
      <c r="A45" s="71"/>
      <c r="B45" s="72" t="s">
        <v>84</v>
      </c>
      <c r="C45" s="72" t="s">
        <v>387</v>
      </c>
      <c r="D45" s="73"/>
      <c r="E45" s="74" t="s">
        <v>384</v>
      </c>
      <c r="F45" s="74" t="s">
        <v>18</v>
      </c>
      <c r="G45" s="75">
        <v>257397.57</v>
      </c>
      <c r="H45" s="75"/>
      <c r="I45" s="75">
        <f>SUM(G45-H45)</f>
        <v>257397.57</v>
      </c>
      <c r="J45" s="76"/>
      <c r="K45" s="74" t="s">
        <v>56</v>
      </c>
      <c r="L45" s="72" t="s">
        <v>567</v>
      </c>
      <c r="M45" s="77">
        <v>39759</v>
      </c>
      <c r="N45" s="78"/>
      <c r="O45" s="76"/>
    </row>
    <row r="46" spans="1:15" ht="56.25">
      <c r="A46" s="71"/>
      <c r="B46" s="72" t="s">
        <v>19</v>
      </c>
      <c r="C46" s="72" t="s">
        <v>388</v>
      </c>
      <c r="D46" s="73"/>
      <c r="E46" s="74" t="s">
        <v>385</v>
      </c>
      <c r="F46" s="74" t="s">
        <v>18</v>
      </c>
      <c r="G46" s="75">
        <v>360489.62</v>
      </c>
      <c r="H46" s="75"/>
      <c r="I46" s="75">
        <f>SUM(G46-H46)</f>
        <v>360489.62</v>
      </c>
      <c r="J46" s="76"/>
      <c r="K46" s="74" t="s">
        <v>56</v>
      </c>
      <c r="L46" s="72" t="s">
        <v>567</v>
      </c>
      <c r="M46" s="77">
        <v>39759</v>
      </c>
      <c r="N46" s="78"/>
      <c r="O46" s="76"/>
    </row>
    <row r="47" spans="1:15" ht="56.25">
      <c r="A47" s="25">
        <v>4324121073</v>
      </c>
      <c r="B47" s="28" t="s">
        <v>58</v>
      </c>
      <c r="C47" s="7" t="s">
        <v>389</v>
      </c>
      <c r="D47" s="58"/>
      <c r="E47" s="24" t="s">
        <v>390</v>
      </c>
      <c r="F47" s="24" t="s">
        <v>18</v>
      </c>
      <c r="G47" s="33"/>
      <c r="H47" s="33"/>
      <c r="I47" s="33"/>
      <c r="J47" s="23"/>
      <c r="K47" s="24" t="s">
        <v>56</v>
      </c>
      <c r="L47" s="27" t="s">
        <v>61</v>
      </c>
      <c r="M47" s="29">
        <v>39759</v>
      </c>
      <c r="N47" s="30"/>
      <c r="O47" s="10"/>
    </row>
    <row r="48" spans="1:15" ht="56.25">
      <c r="A48" s="6">
        <v>4324260130</v>
      </c>
      <c r="B48" s="7" t="s">
        <v>22</v>
      </c>
      <c r="C48" s="7" t="s">
        <v>391</v>
      </c>
      <c r="D48" s="11"/>
      <c r="E48" s="8" t="s">
        <v>392</v>
      </c>
      <c r="F48" s="24" t="s">
        <v>18</v>
      </c>
      <c r="G48" s="31">
        <v>338490.64</v>
      </c>
      <c r="H48" s="31">
        <v>229500.5</v>
      </c>
      <c r="I48" s="31">
        <v>108990.14</v>
      </c>
      <c r="J48" s="23"/>
      <c r="K48" s="24" t="s">
        <v>56</v>
      </c>
      <c r="L48" s="27" t="s">
        <v>61</v>
      </c>
      <c r="M48" s="29">
        <v>39759</v>
      </c>
      <c r="N48" s="30"/>
      <c r="O48" s="10"/>
    </row>
    <row r="49" spans="1:15" ht="67.5">
      <c r="A49" s="63"/>
      <c r="B49" s="64" t="s">
        <v>84</v>
      </c>
      <c r="C49" s="64" t="s">
        <v>393</v>
      </c>
      <c r="D49" s="65"/>
      <c r="E49" s="66" t="s">
        <v>91</v>
      </c>
      <c r="F49" s="66" t="s">
        <v>18</v>
      </c>
      <c r="G49" s="67">
        <v>220078.72</v>
      </c>
      <c r="H49" s="67"/>
      <c r="I49" s="67">
        <f>SUM(G49-H49)</f>
        <v>220078.72</v>
      </c>
      <c r="J49" s="68"/>
      <c r="K49" s="66" t="s">
        <v>56</v>
      </c>
      <c r="L49" s="64" t="s">
        <v>567</v>
      </c>
      <c r="M49" s="69">
        <v>39759</v>
      </c>
      <c r="N49" s="70" t="s">
        <v>527</v>
      </c>
      <c r="O49" s="68"/>
    </row>
    <row r="50" spans="1:15" ht="67.5">
      <c r="A50" s="63"/>
      <c r="B50" s="64" t="s">
        <v>20</v>
      </c>
      <c r="C50" s="64" t="s">
        <v>394</v>
      </c>
      <c r="D50" s="65"/>
      <c r="E50" s="66" t="s">
        <v>395</v>
      </c>
      <c r="F50" s="66" t="s">
        <v>18</v>
      </c>
      <c r="G50" s="67">
        <v>302010.2</v>
      </c>
      <c r="H50" s="67"/>
      <c r="I50" s="67">
        <f>SUM(G50-H50)</f>
        <v>302010.2</v>
      </c>
      <c r="J50" s="68"/>
      <c r="K50" s="66" t="s">
        <v>56</v>
      </c>
      <c r="L50" s="64" t="s">
        <v>567</v>
      </c>
      <c r="M50" s="69">
        <v>39759</v>
      </c>
      <c r="N50" s="70" t="s">
        <v>499</v>
      </c>
      <c r="O50" s="68"/>
    </row>
    <row r="51" spans="1:15" ht="56.25">
      <c r="A51" s="6">
        <v>4324121053</v>
      </c>
      <c r="B51" s="7" t="s">
        <v>58</v>
      </c>
      <c r="C51" s="7" t="s">
        <v>88</v>
      </c>
      <c r="D51" s="11"/>
      <c r="E51" s="8" t="s">
        <v>89</v>
      </c>
      <c r="F51" s="24" t="s">
        <v>18</v>
      </c>
      <c r="G51" s="31"/>
      <c r="H51" s="31"/>
      <c r="I51" s="31"/>
      <c r="J51" s="23"/>
      <c r="K51" s="24" t="s">
        <v>56</v>
      </c>
      <c r="L51" s="27" t="s">
        <v>61</v>
      </c>
      <c r="M51" s="29">
        <v>39759</v>
      </c>
      <c r="N51" s="30"/>
      <c r="O51" s="10"/>
    </row>
    <row r="52" spans="1:15" ht="67.5">
      <c r="A52" s="63"/>
      <c r="B52" s="64" t="s">
        <v>31</v>
      </c>
      <c r="C52" s="64" t="s">
        <v>90</v>
      </c>
      <c r="D52" s="65"/>
      <c r="E52" s="66" t="s">
        <v>91</v>
      </c>
      <c r="F52" s="66" t="s">
        <v>18</v>
      </c>
      <c r="G52" s="67">
        <v>227125.92</v>
      </c>
      <c r="H52" s="67"/>
      <c r="I52" s="67">
        <f aca="true" t="shared" si="3" ref="I52:I73">SUM(G52-H52)</f>
        <v>227125.92</v>
      </c>
      <c r="J52" s="68"/>
      <c r="K52" s="66" t="s">
        <v>56</v>
      </c>
      <c r="L52" s="64" t="s">
        <v>567</v>
      </c>
      <c r="M52" s="69">
        <v>39759</v>
      </c>
      <c r="N52" s="70" t="s">
        <v>525</v>
      </c>
      <c r="O52" s="68"/>
    </row>
    <row r="53" spans="1:15" ht="67.5">
      <c r="A53" s="63"/>
      <c r="B53" s="64" t="s">
        <v>84</v>
      </c>
      <c r="C53" s="64" t="s">
        <v>92</v>
      </c>
      <c r="D53" s="65"/>
      <c r="E53" s="66" t="s">
        <v>93</v>
      </c>
      <c r="F53" s="66" t="s">
        <v>18</v>
      </c>
      <c r="G53" s="67">
        <v>227743.11</v>
      </c>
      <c r="H53" s="67"/>
      <c r="I53" s="67">
        <f t="shared" si="3"/>
        <v>227743.11</v>
      </c>
      <c r="J53" s="68"/>
      <c r="K53" s="66" t="s">
        <v>56</v>
      </c>
      <c r="L53" s="64" t="s">
        <v>567</v>
      </c>
      <c r="M53" s="69">
        <v>39759</v>
      </c>
      <c r="N53" s="70" t="s">
        <v>527</v>
      </c>
      <c r="O53" s="68"/>
    </row>
    <row r="54" spans="1:15" ht="67.5">
      <c r="A54" s="63"/>
      <c r="B54" s="64" t="s">
        <v>94</v>
      </c>
      <c r="C54" s="64" t="s">
        <v>95</v>
      </c>
      <c r="D54" s="65"/>
      <c r="E54" s="66" t="s">
        <v>91</v>
      </c>
      <c r="F54" s="66" t="s">
        <v>18</v>
      </c>
      <c r="G54" s="67">
        <v>227125.92</v>
      </c>
      <c r="H54" s="67"/>
      <c r="I54" s="67">
        <f t="shared" si="3"/>
        <v>227125.92</v>
      </c>
      <c r="J54" s="68"/>
      <c r="K54" s="66" t="s">
        <v>56</v>
      </c>
      <c r="L54" s="64" t="s">
        <v>567</v>
      </c>
      <c r="M54" s="69">
        <v>39759</v>
      </c>
      <c r="N54" s="70" t="s">
        <v>472</v>
      </c>
      <c r="O54" s="68"/>
    </row>
    <row r="55" spans="1:15" ht="56.25">
      <c r="A55" s="25">
        <v>4324260014</v>
      </c>
      <c r="B55" s="28" t="s">
        <v>20</v>
      </c>
      <c r="C55" s="7" t="s">
        <v>96</v>
      </c>
      <c r="D55" s="58"/>
      <c r="E55" s="24" t="s">
        <v>97</v>
      </c>
      <c r="F55" s="24" t="s">
        <v>18</v>
      </c>
      <c r="G55" s="33">
        <v>309829.38</v>
      </c>
      <c r="H55" s="33">
        <v>210064.72</v>
      </c>
      <c r="I55" s="33">
        <v>99764.66</v>
      </c>
      <c r="J55" s="23"/>
      <c r="K55" s="24" t="s">
        <v>56</v>
      </c>
      <c r="L55" s="27" t="s">
        <v>61</v>
      </c>
      <c r="M55" s="29">
        <v>39759</v>
      </c>
      <c r="N55" s="30"/>
      <c r="O55" s="23"/>
    </row>
    <row r="56" spans="1:15" ht="56.25">
      <c r="A56" s="25">
        <v>4324121063</v>
      </c>
      <c r="B56" s="28" t="s">
        <v>224</v>
      </c>
      <c r="C56" s="7" t="s">
        <v>225</v>
      </c>
      <c r="D56" s="58"/>
      <c r="E56" s="24" t="s">
        <v>226</v>
      </c>
      <c r="F56" s="24" t="s">
        <v>18</v>
      </c>
      <c r="G56" s="33"/>
      <c r="H56" s="33"/>
      <c r="I56" s="33">
        <f t="shared" si="3"/>
        <v>0</v>
      </c>
      <c r="J56" s="23"/>
      <c r="K56" s="24" t="s">
        <v>56</v>
      </c>
      <c r="L56" s="27" t="s">
        <v>61</v>
      </c>
      <c r="M56" s="29">
        <v>39759</v>
      </c>
      <c r="N56" s="30"/>
      <c r="O56" s="23"/>
    </row>
    <row r="57" spans="1:15" ht="67.5">
      <c r="A57" s="63"/>
      <c r="B57" s="64" t="s">
        <v>31</v>
      </c>
      <c r="C57" s="64" t="s">
        <v>410</v>
      </c>
      <c r="D57" s="65"/>
      <c r="E57" s="66" t="s">
        <v>411</v>
      </c>
      <c r="F57" s="66" t="s">
        <v>18</v>
      </c>
      <c r="G57" s="67">
        <v>227401.02</v>
      </c>
      <c r="H57" s="67"/>
      <c r="I57" s="67">
        <f t="shared" si="3"/>
        <v>227401.02</v>
      </c>
      <c r="J57" s="68"/>
      <c r="K57" s="66" t="s">
        <v>56</v>
      </c>
      <c r="L57" s="64" t="s">
        <v>568</v>
      </c>
      <c r="M57" s="69">
        <v>39933</v>
      </c>
      <c r="N57" s="70" t="s">
        <v>494</v>
      </c>
      <c r="O57" s="68"/>
    </row>
    <row r="58" spans="1:15" ht="67.5">
      <c r="A58" s="63">
        <v>4324260059</v>
      </c>
      <c r="B58" s="64" t="s">
        <v>84</v>
      </c>
      <c r="C58" s="64" t="s">
        <v>227</v>
      </c>
      <c r="D58" s="65"/>
      <c r="E58" s="66" t="s">
        <v>228</v>
      </c>
      <c r="F58" s="66" t="s">
        <v>18</v>
      </c>
      <c r="G58" s="67">
        <v>228002.61</v>
      </c>
      <c r="H58" s="67"/>
      <c r="I58" s="67">
        <f t="shared" si="3"/>
        <v>228002.61</v>
      </c>
      <c r="J58" s="68"/>
      <c r="K58" s="66" t="s">
        <v>56</v>
      </c>
      <c r="L58" s="64" t="s">
        <v>567</v>
      </c>
      <c r="M58" s="69">
        <v>39759</v>
      </c>
      <c r="N58" s="70" t="s">
        <v>552</v>
      </c>
      <c r="O58" s="68"/>
    </row>
    <row r="59" spans="1:15" ht="56.25">
      <c r="A59" s="25">
        <v>4324260060</v>
      </c>
      <c r="B59" s="28" t="s">
        <v>94</v>
      </c>
      <c r="C59" s="7" t="s">
        <v>229</v>
      </c>
      <c r="D59" s="58"/>
      <c r="E59" s="24" t="s">
        <v>230</v>
      </c>
      <c r="F59" s="24" t="s">
        <v>18</v>
      </c>
      <c r="G59" s="33">
        <v>225596.25</v>
      </c>
      <c r="H59" s="33">
        <v>154513.43</v>
      </c>
      <c r="I59" s="33">
        <v>71082.82</v>
      </c>
      <c r="J59" s="23"/>
      <c r="K59" s="24" t="s">
        <v>56</v>
      </c>
      <c r="L59" s="27" t="s">
        <v>61</v>
      </c>
      <c r="M59" s="29">
        <v>39759</v>
      </c>
      <c r="N59" s="30"/>
      <c r="O59" s="23"/>
    </row>
    <row r="60" spans="1:15" ht="67.5">
      <c r="A60" s="63"/>
      <c r="B60" s="64" t="s">
        <v>19</v>
      </c>
      <c r="C60" s="64" t="s">
        <v>232</v>
      </c>
      <c r="D60" s="65"/>
      <c r="E60" s="66" t="s">
        <v>231</v>
      </c>
      <c r="F60" s="66" t="s">
        <v>18</v>
      </c>
      <c r="G60" s="67">
        <v>315233.16</v>
      </c>
      <c r="H60" s="67"/>
      <c r="I60" s="67">
        <f t="shared" si="3"/>
        <v>315233.16</v>
      </c>
      <c r="J60" s="68"/>
      <c r="K60" s="66" t="s">
        <v>56</v>
      </c>
      <c r="L60" s="64" t="s">
        <v>567</v>
      </c>
      <c r="M60" s="69">
        <v>39759</v>
      </c>
      <c r="N60" s="70" t="s">
        <v>486</v>
      </c>
      <c r="O60" s="68"/>
    </row>
    <row r="61" spans="1:15" ht="67.5">
      <c r="A61" s="63"/>
      <c r="B61" s="64" t="s">
        <v>24</v>
      </c>
      <c r="C61" s="64" t="s">
        <v>233</v>
      </c>
      <c r="D61" s="65"/>
      <c r="E61" s="66" t="s">
        <v>234</v>
      </c>
      <c r="F61" s="66" t="s">
        <v>18</v>
      </c>
      <c r="G61" s="67">
        <v>224994.66</v>
      </c>
      <c r="H61" s="67"/>
      <c r="I61" s="67">
        <f t="shared" si="3"/>
        <v>224994.66</v>
      </c>
      <c r="J61" s="68"/>
      <c r="K61" s="66" t="s">
        <v>56</v>
      </c>
      <c r="L61" s="64" t="s">
        <v>567</v>
      </c>
      <c r="M61" s="69">
        <v>39759</v>
      </c>
      <c r="N61" s="70" t="s">
        <v>527</v>
      </c>
      <c r="O61" s="68"/>
    </row>
    <row r="62" spans="1:15" ht="56.25">
      <c r="A62" s="25">
        <v>43245121058</v>
      </c>
      <c r="B62" s="28" t="s">
        <v>174</v>
      </c>
      <c r="C62" s="28" t="s">
        <v>175</v>
      </c>
      <c r="D62" s="58"/>
      <c r="E62" s="24" t="s">
        <v>176</v>
      </c>
      <c r="F62" s="24" t="s">
        <v>177</v>
      </c>
      <c r="G62" s="33"/>
      <c r="H62" s="33">
        <v>0</v>
      </c>
      <c r="I62" s="33">
        <f t="shared" si="3"/>
        <v>0</v>
      </c>
      <c r="J62" s="23"/>
      <c r="K62" s="24" t="s">
        <v>56</v>
      </c>
      <c r="L62" s="27" t="s">
        <v>61</v>
      </c>
      <c r="M62" s="29">
        <v>39759</v>
      </c>
      <c r="N62" s="30"/>
      <c r="O62" s="23"/>
    </row>
    <row r="63" spans="1:15" ht="67.5">
      <c r="A63" s="63"/>
      <c r="B63" s="64" t="s">
        <v>178</v>
      </c>
      <c r="C63" s="64" t="s">
        <v>179</v>
      </c>
      <c r="D63" s="65"/>
      <c r="E63" s="66" t="s">
        <v>180</v>
      </c>
      <c r="F63" s="66" t="s">
        <v>177</v>
      </c>
      <c r="G63" s="67">
        <v>1062866.44</v>
      </c>
      <c r="H63" s="67">
        <v>0</v>
      </c>
      <c r="I63" s="67">
        <f t="shared" si="3"/>
        <v>1062866.44</v>
      </c>
      <c r="J63" s="68"/>
      <c r="K63" s="66" t="s">
        <v>56</v>
      </c>
      <c r="L63" s="64" t="s">
        <v>567</v>
      </c>
      <c r="M63" s="69">
        <v>39759</v>
      </c>
      <c r="N63" s="70" t="s">
        <v>522</v>
      </c>
      <c r="O63" s="68"/>
    </row>
    <row r="64" spans="1:15" ht="67.5">
      <c r="A64" s="63"/>
      <c r="B64" s="64" t="s">
        <v>84</v>
      </c>
      <c r="C64" s="64" t="s">
        <v>181</v>
      </c>
      <c r="D64" s="65"/>
      <c r="E64" s="66" t="s">
        <v>182</v>
      </c>
      <c r="F64" s="66" t="s">
        <v>177</v>
      </c>
      <c r="G64" s="67">
        <v>1068373.52</v>
      </c>
      <c r="H64" s="67">
        <v>0</v>
      </c>
      <c r="I64" s="67">
        <f t="shared" si="3"/>
        <v>1068373.52</v>
      </c>
      <c r="J64" s="68"/>
      <c r="K64" s="66" t="s">
        <v>56</v>
      </c>
      <c r="L64" s="64" t="s">
        <v>567</v>
      </c>
      <c r="M64" s="69">
        <v>39759</v>
      </c>
      <c r="N64" s="70" t="s">
        <v>493</v>
      </c>
      <c r="O64" s="68"/>
    </row>
    <row r="65" spans="1:15" ht="56.25">
      <c r="A65" s="25">
        <v>4324121064</v>
      </c>
      <c r="B65" s="28" t="s">
        <v>224</v>
      </c>
      <c r="C65" s="7" t="s">
        <v>235</v>
      </c>
      <c r="D65" s="58"/>
      <c r="E65" s="24" t="s">
        <v>236</v>
      </c>
      <c r="F65" s="24" t="s">
        <v>18</v>
      </c>
      <c r="G65" s="33"/>
      <c r="H65" s="33"/>
      <c r="I65" s="33">
        <f t="shared" si="3"/>
        <v>0</v>
      </c>
      <c r="J65" s="23"/>
      <c r="K65" s="24" t="s">
        <v>56</v>
      </c>
      <c r="L65" s="27" t="s">
        <v>61</v>
      </c>
      <c r="M65" s="29">
        <v>39759</v>
      </c>
      <c r="N65" s="30"/>
      <c r="O65" s="23"/>
    </row>
    <row r="66" spans="1:15" ht="56.25">
      <c r="A66" s="25">
        <v>4324260063</v>
      </c>
      <c r="B66" s="28" t="s">
        <v>66</v>
      </c>
      <c r="C66" s="7" t="s">
        <v>237</v>
      </c>
      <c r="D66" s="58"/>
      <c r="E66" s="24" t="s">
        <v>238</v>
      </c>
      <c r="F66" s="24" t="s">
        <v>18</v>
      </c>
      <c r="G66" s="33">
        <v>315486.34</v>
      </c>
      <c r="H66" s="33">
        <v>218948.12</v>
      </c>
      <c r="I66" s="33">
        <v>96538.22</v>
      </c>
      <c r="J66" s="23"/>
      <c r="K66" s="24" t="s">
        <v>56</v>
      </c>
      <c r="L66" s="27" t="s">
        <v>61</v>
      </c>
      <c r="M66" s="29">
        <v>39759</v>
      </c>
      <c r="N66" s="30"/>
      <c r="O66" s="23"/>
    </row>
    <row r="67" spans="1:15" ht="56.25">
      <c r="A67" s="25">
        <v>4324260064</v>
      </c>
      <c r="B67" s="28" t="s">
        <v>20</v>
      </c>
      <c r="C67" s="7" t="s">
        <v>239</v>
      </c>
      <c r="D67" s="58"/>
      <c r="E67" s="24" t="s">
        <v>240</v>
      </c>
      <c r="F67" s="24" t="s">
        <v>18</v>
      </c>
      <c r="G67" s="33">
        <v>316697.42</v>
      </c>
      <c r="H67" s="33">
        <v>219788.61</v>
      </c>
      <c r="I67" s="33">
        <v>96908.81</v>
      </c>
      <c r="J67" s="23"/>
      <c r="K67" s="24" t="s">
        <v>56</v>
      </c>
      <c r="L67" s="27" t="s">
        <v>61</v>
      </c>
      <c r="M67" s="29">
        <v>39759</v>
      </c>
      <c r="N67" s="30"/>
      <c r="O67" s="23"/>
    </row>
    <row r="68" spans="1:15" ht="56.25">
      <c r="A68" s="25">
        <v>4324121065</v>
      </c>
      <c r="B68" s="28" t="s">
        <v>224</v>
      </c>
      <c r="C68" s="7" t="s">
        <v>242</v>
      </c>
      <c r="D68" s="58"/>
      <c r="E68" s="24" t="s">
        <v>241</v>
      </c>
      <c r="F68" s="24" t="s">
        <v>18</v>
      </c>
      <c r="G68" s="33"/>
      <c r="H68" s="33"/>
      <c r="I68" s="33">
        <f t="shared" si="3"/>
        <v>0</v>
      </c>
      <c r="J68" s="23"/>
      <c r="K68" s="24" t="s">
        <v>56</v>
      </c>
      <c r="L68" s="27" t="s">
        <v>61</v>
      </c>
      <c r="M68" s="29">
        <v>39759</v>
      </c>
      <c r="N68" s="30"/>
      <c r="O68" s="23"/>
    </row>
    <row r="69" spans="1:15" ht="56.25">
      <c r="A69" s="25">
        <v>4324260065</v>
      </c>
      <c r="B69" s="28" t="s">
        <v>66</v>
      </c>
      <c r="C69" s="7" t="s">
        <v>243</v>
      </c>
      <c r="D69" s="58"/>
      <c r="E69" s="24" t="s">
        <v>244</v>
      </c>
      <c r="F69" s="24" t="s">
        <v>18</v>
      </c>
      <c r="G69" s="33">
        <v>316290.24</v>
      </c>
      <c r="H69" s="33">
        <v>211915.9</v>
      </c>
      <c r="I69" s="33">
        <v>104374.34</v>
      </c>
      <c r="J69" s="23"/>
      <c r="K69" s="24" t="s">
        <v>56</v>
      </c>
      <c r="L69" s="27" t="s">
        <v>61</v>
      </c>
      <c r="M69" s="29">
        <v>39759</v>
      </c>
      <c r="N69" s="30"/>
      <c r="O69" s="23"/>
    </row>
    <row r="70" spans="1:15" ht="67.5">
      <c r="A70" s="63">
        <v>4324260066</v>
      </c>
      <c r="B70" s="64" t="s">
        <v>84</v>
      </c>
      <c r="C70" s="64" t="s">
        <v>245</v>
      </c>
      <c r="D70" s="65"/>
      <c r="E70" s="66" t="s">
        <v>246</v>
      </c>
      <c r="F70" s="66" t="s">
        <v>18</v>
      </c>
      <c r="G70" s="67">
        <v>228431.84</v>
      </c>
      <c r="H70" s="67"/>
      <c r="I70" s="67">
        <f t="shared" si="3"/>
        <v>228431.84</v>
      </c>
      <c r="J70" s="68"/>
      <c r="K70" s="66" t="s">
        <v>56</v>
      </c>
      <c r="L70" s="64" t="s">
        <v>567</v>
      </c>
      <c r="M70" s="69">
        <v>39759</v>
      </c>
      <c r="N70" s="70" t="s">
        <v>543</v>
      </c>
      <c r="O70" s="68"/>
    </row>
    <row r="71" spans="1:15" ht="67.5">
      <c r="A71" s="63"/>
      <c r="B71" s="64" t="s">
        <v>94</v>
      </c>
      <c r="C71" s="64" t="s">
        <v>247</v>
      </c>
      <c r="D71" s="65"/>
      <c r="E71" s="66" t="s">
        <v>248</v>
      </c>
      <c r="F71" s="66" t="s">
        <v>18</v>
      </c>
      <c r="G71" s="67">
        <v>229643.68</v>
      </c>
      <c r="H71" s="67"/>
      <c r="I71" s="67">
        <f t="shared" si="3"/>
        <v>229643.68</v>
      </c>
      <c r="J71" s="68"/>
      <c r="K71" s="66" t="s">
        <v>56</v>
      </c>
      <c r="L71" s="64" t="s">
        <v>567</v>
      </c>
      <c r="M71" s="69">
        <v>39759</v>
      </c>
      <c r="N71" s="70" t="s">
        <v>542</v>
      </c>
      <c r="O71" s="68"/>
    </row>
    <row r="72" spans="1:15" ht="67.5">
      <c r="A72" s="63"/>
      <c r="B72" s="64" t="s">
        <v>20</v>
      </c>
      <c r="C72" s="64" t="s">
        <v>249</v>
      </c>
      <c r="D72" s="65"/>
      <c r="E72" s="66" t="s">
        <v>250</v>
      </c>
      <c r="F72" s="66" t="s">
        <v>18</v>
      </c>
      <c r="G72" s="67">
        <v>315078.4</v>
      </c>
      <c r="H72" s="67"/>
      <c r="I72" s="67">
        <f t="shared" si="3"/>
        <v>315078.4</v>
      </c>
      <c r="J72" s="68"/>
      <c r="K72" s="66" t="s">
        <v>56</v>
      </c>
      <c r="L72" s="64" t="s">
        <v>567</v>
      </c>
      <c r="M72" s="69">
        <v>39759</v>
      </c>
      <c r="N72" s="70" t="s">
        <v>510</v>
      </c>
      <c r="O72" s="68"/>
    </row>
    <row r="73" spans="1:15" ht="56.25">
      <c r="A73" s="25">
        <v>4324121066</v>
      </c>
      <c r="B73" s="28" t="s">
        <v>224</v>
      </c>
      <c r="C73" s="7" t="s">
        <v>251</v>
      </c>
      <c r="D73" s="58"/>
      <c r="E73" s="24" t="s">
        <v>252</v>
      </c>
      <c r="F73" s="24" t="s">
        <v>18</v>
      </c>
      <c r="G73" s="33"/>
      <c r="H73" s="33"/>
      <c r="I73" s="33">
        <f t="shared" si="3"/>
        <v>0</v>
      </c>
      <c r="J73" s="23"/>
      <c r="K73" s="24" t="s">
        <v>56</v>
      </c>
      <c r="L73" s="30" t="s">
        <v>61</v>
      </c>
      <c r="M73" s="29">
        <v>39759</v>
      </c>
      <c r="N73" s="30"/>
      <c r="O73" s="23"/>
    </row>
    <row r="74" spans="1:15" ht="67.5">
      <c r="A74" s="63"/>
      <c r="B74" s="64" t="s">
        <v>22</v>
      </c>
      <c r="C74" s="64" t="s">
        <v>253</v>
      </c>
      <c r="D74" s="65"/>
      <c r="E74" s="66" t="s">
        <v>254</v>
      </c>
      <c r="F74" s="66" t="s">
        <v>18</v>
      </c>
      <c r="G74" s="67">
        <v>321286.77</v>
      </c>
      <c r="H74" s="67"/>
      <c r="I74" s="67">
        <f aca="true" t="shared" si="4" ref="I74:I79">SUM(G74-H74)</f>
        <v>321286.77</v>
      </c>
      <c r="J74" s="68"/>
      <c r="K74" s="66" t="s">
        <v>56</v>
      </c>
      <c r="L74" s="64" t="s">
        <v>567</v>
      </c>
      <c r="M74" s="69">
        <v>39759</v>
      </c>
      <c r="N74" s="70" t="s">
        <v>521</v>
      </c>
      <c r="O74" s="68"/>
    </row>
    <row r="75" spans="1:15" ht="67.5">
      <c r="A75" s="63">
        <v>4324260070</v>
      </c>
      <c r="B75" s="64" t="s">
        <v>31</v>
      </c>
      <c r="C75" s="64" t="s">
        <v>255</v>
      </c>
      <c r="D75" s="65"/>
      <c r="E75" s="66" t="s">
        <v>256</v>
      </c>
      <c r="F75" s="66" t="s">
        <v>18</v>
      </c>
      <c r="G75" s="67">
        <v>294982.59</v>
      </c>
      <c r="H75" s="67"/>
      <c r="I75" s="67">
        <f t="shared" si="4"/>
        <v>294982.59</v>
      </c>
      <c r="J75" s="68"/>
      <c r="K75" s="66" t="s">
        <v>56</v>
      </c>
      <c r="L75" s="64" t="s">
        <v>567</v>
      </c>
      <c r="M75" s="69">
        <v>39759</v>
      </c>
      <c r="N75" s="70" t="s">
        <v>550</v>
      </c>
      <c r="O75" s="68"/>
    </row>
    <row r="76" spans="1:15" ht="67.5">
      <c r="A76" s="63"/>
      <c r="B76" s="64" t="s">
        <v>84</v>
      </c>
      <c r="C76" s="64" t="s">
        <v>257</v>
      </c>
      <c r="D76" s="65"/>
      <c r="E76" s="66" t="s">
        <v>258</v>
      </c>
      <c r="F76" s="66" t="s">
        <v>18</v>
      </c>
      <c r="G76" s="67">
        <v>288719.69</v>
      </c>
      <c r="H76" s="67"/>
      <c r="I76" s="67">
        <f t="shared" si="4"/>
        <v>288719.69</v>
      </c>
      <c r="J76" s="68"/>
      <c r="K76" s="66" t="s">
        <v>56</v>
      </c>
      <c r="L76" s="64" t="s">
        <v>567</v>
      </c>
      <c r="M76" s="69">
        <v>39759</v>
      </c>
      <c r="N76" s="70" t="s">
        <v>516</v>
      </c>
      <c r="O76" s="68"/>
    </row>
    <row r="77" spans="1:15" ht="67.5">
      <c r="A77" s="63"/>
      <c r="B77" s="64" t="s">
        <v>19</v>
      </c>
      <c r="C77" s="64" t="s">
        <v>259</v>
      </c>
      <c r="D77" s="65"/>
      <c r="E77" s="66" t="s">
        <v>260</v>
      </c>
      <c r="F77" s="66" t="s">
        <v>18</v>
      </c>
      <c r="G77" s="67">
        <v>332559.99</v>
      </c>
      <c r="H77" s="67"/>
      <c r="I77" s="67">
        <f t="shared" si="4"/>
        <v>332559.99</v>
      </c>
      <c r="J77" s="68"/>
      <c r="K77" s="66" t="s">
        <v>56</v>
      </c>
      <c r="L77" s="64" t="s">
        <v>567</v>
      </c>
      <c r="M77" s="69">
        <v>39759</v>
      </c>
      <c r="N77" s="70" t="s">
        <v>490</v>
      </c>
      <c r="O77" s="68"/>
    </row>
    <row r="78" spans="1:15" ht="56.25">
      <c r="A78" s="25">
        <v>4324260073</v>
      </c>
      <c r="B78" s="28" t="s">
        <v>24</v>
      </c>
      <c r="C78" s="7" t="s">
        <v>261</v>
      </c>
      <c r="D78" s="58"/>
      <c r="E78" s="24" t="s">
        <v>258</v>
      </c>
      <c r="F78" s="24" t="s">
        <v>18</v>
      </c>
      <c r="G78" s="33">
        <v>288719.69</v>
      </c>
      <c r="H78" s="33">
        <v>193443.63</v>
      </c>
      <c r="I78" s="33">
        <v>95276.06</v>
      </c>
      <c r="J78" s="23"/>
      <c r="K78" s="24" t="s">
        <v>56</v>
      </c>
      <c r="L78" s="30" t="s">
        <v>61</v>
      </c>
      <c r="M78" s="29">
        <v>39759</v>
      </c>
      <c r="N78" s="30"/>
      <c r="O78" s="23"/>
    </row>
    <row r="79" spans="1:15" ht="67.5">
      <c r="A79" s="63"/>
      <c r="B79" s="64" t="s">
        <v>20</v>
      </c>
      <c r="C79" s="64" t="s">
        <v>262</v>
      </c>
      <c r="D79" s="65"/>
      <c r="E79" s="66" t="s">
        <v>263</v>
      </c>
      <c r="F79" s="66" t="s">
        <v>18</v>
      </c>
      <c r="G79" s="67">
        <v>308134.68</v>
      </c>
      <c r="H79" s="67"/>
      <c r="I79" s="67">
        <f t="shared" si="4"/>
        <v>308134.68</v>
      </c>
      <c r="J79" s="68"/>
      <c r="K79" s="66" t="s">
        <v>56</v>
      </c>
      <c r="L79" s="64" t="s">
        <v>567</v>
      </c>
      <c r="M79" s="69">
        <v>39759</v>
      </c>
      <c r="N79" s="70" t="s">
        <v>542</v>
      </c>
      <c r="O79" s="68"/>
    </row>
    <row r="80" spans="1:15" ht="56.25">
      <c r="A80" s="25">
        <v>4324121054</v>
      </c>
      <c r="B80" s="28" t="s">
        <v>98</v>
      </c>
      <c r="C80" s="7" t="s">
        <v>99</v>
      </c>
      <c r="D80" s="58"/>
      <c r="E80" s="24" t="s">
        <v>100</v>
      </c>
      <c r="F80" s="24" t="s">
        <v>101</v>
      </c>
      <c r="G80" s="33"/>
      <c r="H80" s="33"/>
      <c r="I80" s="33"/>
      <c r="J80" s="23"/>
      <c r="K80" s="24" t="s">
        <v>56</v>
      </c>
      <c r="L80" s="30" t="s">
        <v>61</v>
      </c>
      <c r="M80" s="29">
        <v>39759</v>
      </c>
      <c r="N80" s="30"/>
      <c r="O80" s="23"/>
    </row>
    <row r="81" spans="1:15" ht="67.5">
      <c r="A81" s="63"/>
      <c r="B81" s="64" t="s">
        <v>26</v>
      </c>
      <c r="C81" s="64" t="s">
        <v>412</v>
      </c>
      <c r="D81" s="65"/>
      <c r="E81" s="66" t="s">
        <v>413</v>
      </c>
      <c r="F81" s="66" t="s">
        <v>101</v>
      </c>
      <c r="G81" s="67">
        <v>409219.2</v>
      </c>
      <c r="H81" s="67"/>
      <c r="I81" s="67">
        <f>SUM(G81-H81)</f>
        <v>409219.2</v>
      </c>
      <c r="J81" s="68"/>
      <c r="K81" s="66" t="s">
        <v>56</v>
      </c>
      <c r="L81" s="64" t="s">
        <v>568</v>
      </c>
      <c r="M81" s="69">
        <v>39933</v>
      </c>
      <c r="N81" s="70" t="s">
        <v>500</v>
      </c>
      <c r="O81" s="68"/>
    </row>
    <row r="82" spans="1:15" ht="67.5">
      <c r="A82" s="63"/>
      <c r="B82" s="64" t="s">
        <v>25</v>
      </c>
      <c r="C82" s="64" t="s">
        <v>102</v>
      </c>
      <c r="D82" s="65"/>
      <c r="E82" s="66" t="s">
        <v>103</v>
      </c>
      <c r="F82" s="66" t="s">
        <v>101</v>
      </c>
      <c r="G82" s="67">
        <v>388246.92</v>
      </c>
      <c r="H82" s="67"/>
      <c r="I82" s="67">
        <f>SUM(G82-H82)</f>
        <v>388246.92</v>
      </c>
      <c r="J82" s="68"/>
      <c r="K82" s="66" t="s">
        <v>56</v>
      </c>
      <c r="L82" s="64" t="s">
        <v>567</v>
      </c>
      <c r="M82" s="69">
        <v>39759</v>
      </c>
      <c r="N82" s="70" t="s">
        <v>522</v>
      </c>
      <c r="O82" s="68"/>
    </row>
    <row r="83" spans="1:15" ht="67.5">
      <c r="A83" s="63"/>
      <c r="B83" s="64" t="s">
        <v>21</v>
      </c>
      <c r="C83" s="64" t="s">
        <v>414</v>
      </c>
      <c r="D83" s="65"/>
      <c r="E83" s="66" t="s">
        <v>415</v>
      </c>
      <c r="F83" s="66" t="s">
        <v>101</v>
      </c>
      <c r="G83" s="67">
        <v>401363</v>
      </c>
      <c r="H83" s="67"/>
      <c r="I83" s="67">
        <f>SUM(G83-H83)</f>
        <v>401363</v>
      </c>
      <c r="J83" s="68"/>
      <c r="K83" s="66" t="s">
        <v>56</v>
      </c>
      <c r="L83" s="64" t="s">
        <v>568</v>
      </c>
      <c r="M83" s="69">
        <v>39933</v>
      </c>
      <c r="N83" s="70" t="s">
        <v>495</v>
      </c>
      <c r="O83" s="68"/>
    </row>
    <row r="84" spans="1:15" ht="56.25">
      <c r="A84" s="6">
        <v>4324260016</v>
      </c>
      <c r="B84" s="7" t="s">
        <v>27</v>
      </c>
      <c r="C84" s="7" t="s">
        <v>104</v>
      </c>
      <c r="D84" s="11"/>
      <c r="E84" s="8" t="s">
        <v>105</v>
      </c>
      <c r="F84" s="24" t="s">
        <v>101</v>
      </c>
      <c r="G84" s="31">
        <v>360265.16</v>
      </c>
      <c r="H84" s="31">
        <v>258670.13</v>
      </c>
      <c r="I84" s="31">
        <v>101595.03</v>
      </c>
      <c r="J84" s="23"/>
      <c r="K84" s="24" t="s">
        <v>56</v>
      </c>
      <c r="L84" s="30" t="s">
        <v>61</v>
      </c>
      <c r="M84" s="29">
        <v>39759</v>
      </c>
      <c r="N84" s="30"/>
      <c r="O84" s="10"/>
    </row>
    <row r="85" spans="1:15" ht="56.25">
      <c r="A85" s="6">
        <v>4324121054</v>
      </c>
      <c r="B85" s="28" t="s">
        <v>98</v>
      </c>
      <c r="C85" s="7" t="s">
        <v>106</v>
      </c>
      <c r="D85" s="11"/>
      <c r="E85" s="8" t="s">
        <v>107</v>
      </c>
      <c r="F85" s="24" t="s">
        <v>101</v>
      </c>
      <c r="G85" s="31"/>
      <c r="H85" s="31"/>
      <c r="I85" s="31"/>
      <c r="J85" s="23"/>
      <c r="K85" s="24"/>
      <c r="L85" s="30" t="s">
        <v>61</v>
      </c>
      <c r="M85" s="29">
        <v>39759</v>
      </c>
      <c r="N85" s="27"/>
      <c r="O85" s="10"/>
    </row>
    <row r="86" spans="1:15" ht="67.5">
      <c r="A86" s="63"/>
      <c r="B86" s="64" t="s">
        <v>84</v>
      </c>
      <c r="C86" s="64" t="s">
        <v>108</v>
      </c>
      <c r="D86" s="65"/>
      <c r="E86" s="66" t="s">
        <v>109</v>
      </c>
      <c r="F86" s="66" t="s">
        <v>101</v>
      </c>
      <c r="G86" s="67">
        <v>415488.96</v>
      </c>
      <c r="H86" s="67"/>
      <c r="I86" s="67">
        <f aca="true" t="shared" si="5" ref="I86:I96">SUM(G86-H86)</f>
        <v>415488.96</v>
      </c>
      <c r="J86" s="68"/>
      <c r="K86" s="66" t="s">
        <v>56</v>
      </c>
      <c r="L86" s="64" t="s">
        <v>567</v>
      </c>
      <c r="M86" s="69">
        <v>39759</v>
      </c>
      <c r="N86" s="70" t="s">
        <v>532</v>
      </c>
      <c r="O86" s="68"/>
    </row>
    <row r="87" spans="1:15" ht="67.5">
      <c r="A87" s="63"/>
      <c r="B87" s="64" t="s">
        <v>94</v>
      </c>
      <c r="C87" s="64" t="s">
        <v>110</v>
      </c>
      <c r="D87" s="65"/>
      <c r="E87" s="66" t="s">
        <v>111</v>
      </c>
      <c r="F87" s="66" t="s">
        <v>101</v>
      </c>
      <c r="G87" s="67">
        <v>646012.44</v>
      </c>
      <c r="H87" s="67"/>
      <c r="I87" s="67">
        <f t="shared" si="5"/>
        <v>646012.44</v>
      </c>
      <c r="J87" s="68"/>
      <c r="K87" s="66" t="s">
        <v>56</v>
      </c>
      <c r="L87" s="64" t="s">
        <v>567</v>
      </c>
      <c r="M87" s="69">
        <v>39759</v>
      </c>
      <c r="N87" s="70" t="s">
        <v>527</v>
      </c>
      <c r="O87" s="68"/>
    </row>
    <row r="88" spans="1:15" ht="56.25">
      <c r="A88" s="6">
        <v>4324260019</v>
      </c>
      <c r="B88" s="7" t="s">
        <v>24</v>
      </c>
      <c r="C88" s="7" t="s">
        <v>112</v>
      </c>
      <c r="D88" s="11"/>
      <c r="E88" s="8" t="s">
        <v>113</v>
      </c>
      <c r="F88" s="24" t="s">
        <v>101</v>
      </c>
      <c r="G88" s="31">
        <v>259680.6</v>
      </c>
      <c r="H88" s="31">
        <v>188528.55</v>
      </c>
      <c r="I88" s="31">
        <v>71152.05</v>
      </c>
      <c r="J88" s="23"/>
      <c r="K88" s="24" t="s">
        <v>56</v>
      </c>
      <c r="L88" s="30" t="s">
        <v>61</v>
      </c>
      <c r="M88" s="29">
        <v>39759</v>
      </c>
      <c r="N88" s="30"/>
      <c r="O88" s="10"/>
    </row>
    <row r="89" spans="1:15" ht="67.5">
      <c r="A89" s="63"/>
      <c r="B89" s="64" t="s">
        <v>32</v>
      </c>
      <c r="C89" s="64" t="s">
        <v>114</v>
      </c>
      <c r="D89" s="65"/>
      <c r="E89" s="66" t="s">
        <v>115</v>
      </c>
      <c r="F89" s="66" t="s">
        <v>101</v>
      </c>
      <c r="G89" s="67">
        <v>412755.48</v>
      </c>
      <c r="H89" s="67"/>
      <c r="I89" s="67">
        <f t="shared" si="5"/>
        <v>412755.48</v>
      </c>
      <c r="J89" s="68"/>
      <c r="K89" s="66" t="s">
        <v>56</v>
      </c>
      <c r="L89" s="64" t="s">
        <v>567</v>
      </c>
      <c r="M89" s="69">
        <v>39759</v>
      </c>
      <c r="N89" s="70" t="s">
        <v>518</v>
      </c>
      <c r="O89" s="68"/>
    </row>
    <row r="90" spans="1:15" ht="67.5">
      <c r="A90" s="63"/>
      <c r="B90" s="64" t="s">
        <v>28</v>
      </c>
      <c r="C90" s="64" t="s">
        <v>116</v>
      </c>
      <c r="D90" s="65"/>
      <c r="E90" s="66" t="s">
        <v>117</v>
      </c>
      <c r="F90" s="66" t="s">
        <v>101</v>
      </c>
      <c r="G90" s="67">
        <v>427334.04</v>
      </c>
      <c r="H90" s="67"/>
      <c r="I90" s="67">
        <f t="shared" si="5"/>
        <v>427334.04</v>
      </c>
      <c r="J90" s="68"/>
      <c r="K90" s="66" t="s">
        <v>56</v>
      </c>
      <c r="L90" s="64" t="s">
        <v>567</v>
      </c>
      <c r="M90" s="69">
        <v>39759</v>
      </c>
      <c r="N90" s="70" t="s">
        <v>491</v>
      </c>
      <c r="O90" s="68"/>
    </row>
    <row r="91" spans="1:15" ht="67.5">
      <c r="A91" s="63"/>
      <c r="B91" s="64" t="s">
        <v>21</v>
      </c>
      <c r="C91" s="64" t="s">
        <v>118</v>
      </c>
      <c r="D91" s="65"/>
      <c r="E91" s="66" t="s">
        <v>119</v>
      </c>
      <c r="F91" s="66" t="s">
        <v>101</v>
      </c>
      <c r="G91" s="67">
        <v>413666.64</v>
      </c>
      <c r="H91" s="67"/>
      <c r="I91" s="67">
        <f t="shared" si="5"/>
        <v>413666.64</v>
      </c>
      <c r="J91" s="68"/>
      <c r="K91" s="66" t="s">
        <v>56</v>
      </c>
      <c r="L91" s="64" t="s">
        <v>567</v>
      </c>
      <c r="M91" s="69">
        <v>39759</v>
      </c>
      <c r="N91" s="70" t="s">
        <v>492</v>
      </c>
      <c r="O91" s="68"/>
    </row>
    <row r="92" spans="1:15" ht="78.75">
      <c r="A92" s="63"/>
      <c r="B92" s="64" t="s">
        <v>30</v>
      </c>
      <c r="C92" s="64" t="s">
        <v>120</v>
      </c>
      <c r="D92" s="65"/>
      <c r="E92" s="66" t="s">
        <v>121</v>
      </c>
      <c r="F92" s="66" t="s">
        <v>101</v>
      </c>
      <c r="G92" s="67">
        <v>369930.96</v>
      </c>
      <c r="H92" s="67"/>
      <c r="I92" s="67">
        <f t="shared" si="5"/>
        <v>369930.96</v>
      </c>
      <c r="J92" s="68"/>
      <c r="K92" s="66" t="s">
        <v>56</v>
      </c>
      <c r="L92" s="64" t="s">
        <v>567</v>
      </c>
      <c r="M92" s="69">
        <v>39759</v>
      </c>
      <c r="N92" s="70" t="s">
        <v>529</v>
      </c>
      <c r="O92" s="68"/>
    </row>
    <row r="93" spans="1:15" ht="67.5">
      <c r="A93" s="63"/>
      <c r="B93" s="64" t="s">
        <v>122</v>
      </c>
      <c r="C93" s="64" t="s">
        <v>123</v>
      </c>
      <c r="D93" s="65"/>
      <c r="E93" s="66" t="s">
        <v>124</v>
      </c>
      <c r="F93" s="66" t="s">
        <v>101</v>
      </c>
      <c r="G93" s="67">
        <v>417311.28</v>
      </c>
      <c r="H93" s="67"/>
      <c r="I93" s="67">
        <f t="shared" si="5"/>
        <v>417311.28</v>
      </c>
      <c r="J93" s="68"/>
      <c r="K93" s="66" t="s">
        <v>56</v>
      </c>
      <c r="L93" s="64" t="s">
        <v>567</v>
      </c>
      <c r="M93" s="69">
        <v>39759</v>
      </c>
      <c r="N93" s="70" t="s">
        <v>527</v>
      </c>
      <c r="O93" s="68"/>
    </row>
    <row r="94" spans="1:15" ht="56.25">
      <c r="A94" s="6">
        <v>4324121067</v>
      </c>
      <c r="B94" s="28" t="s">
        <v>98</v>
      </c>
      <c r="C94" s="7" t="s">
        <v>264</v>
      </c>
      <c r="D94" s="11"/>
      <c r="E94" s="8" t="s">
        <v>265</v>
      </c>
      <c r="F94" s="24" t="s">
        <v>101</v>
      </c>
      <c r="G94" s="31"/>
      <c r="H94" s="31"/>
      <c r="I94" s="31">
        <f t="shared" si="5"/>
        <v>0</v>
      </c>
      <c r="J94" s="23"/>
      <c r="K94" s="24" t="s">
        <v>56</v>
      </c>
      <c r="L94" s="30" t="s">
        <v>61</v>
      </c>
      <c r="M94" s="29">
        <v>39759</v>
      </c>
      <c r="N94" s="30"/>
      <c r="O94" s="23"/>
    </row>
    <row r="95" spans="1:15" ht="56.25">
      <c r="A95" s="63"/>
      <c r="B95" s="64" t="s">
        <v>31</v>
      </c>
      <c r="C95" s="64" t="s">
        <v>416</v>
      </c>
      <c r="D95" s="65"/>
      <c r="E95" s="66" t="s">
        <v>417</v>
      </c>
      <c r="F95" s="66" t="s">
        <v>101</v>
      </c>
      <c r="G95" s="67">
        <v>112819.8</v>
      </c>
      <c r="H95" s="67"/>
      <c r="I95" s="67">
        <f t="shared" si="5"/>
        <v>112819.8</v>
      </c>
      <c r="J95" s="68"/>
      <c r="K95" s="66" t="s">
        <v>56</v>
      </c>
      <c r="L95" s="64" t="s">
        <v>568</v>
      </c>
      <c r="M95" s="69">
        <v>39933</v>
      </c>
      <c r="N95" s="70"/>
      <c r="O95" s="68"/>
    </row>
    <row r="96" spans="1:15" ht="67.5">
      <c r="A96" s="63"/>
      <c r="B96" s="64" t="s">
        <v>66</v>
      </c>
      <c r="C96" s="64" t="s">
        <v>266</v>
      </c>
      <c r="D96" s="65"/>
      <c r="E96" s="66" t="s">
        <v>267</v>
      </c>
      <c r="F96" s="66" t="s">
        <v>101</v>
      </c>
      <c r="G96" s="67">
        <v>274394.96</v>
      </c>
      <c r="H96" s="67"/>
      <c r="I96" s="67">
        <f t="shared" si="5"/>
        <v>274394.96</v>
      </c>
      <c r="J96" s="68"/>
      <c r="K96" s="66" t="s">
        <v>56</v>
      </c>
      <c r="L96" s="64" t="s">
        <v>567</v>
      </c>
      <c r="M96" s="69">
        <v>39759</v>
      </c>
      <c r="N96" s="70" t="s">
        <v>520</v>
      </c>
      <c r="O96" s="68"/>
    </row>
    <row r="97" spans="1:15" ht="67.5">
      <c r="A97" s="63"/>
      <c r="B97" s="64" t="s">
        <v>23</v>
      </c>
      <c r="C97" s="64" t="s">
        <v>268</v>
      </c>
      <c r="D97" s="65"/>
      <c r="E97" s="66" t="s">
        <v>269</v>
      </c>
      <c r="F97" s="66" t="s">
        <v>101</v>
      </c>
      <c r="G97" s="67">
        <v>425455.6</v>
      </c>
      <c r="H97" s="67"/>
      <c r="I97" s="67">
        <f aca="true" t="shared" si="6" ref="I97:I103">SUM(G97-H97)</f>
        <v>425455.6</v>
      </c>
      <c r="J97" s="68"/>
      <c r="K97" s="66" t="s">
        <v>56</v>
      </c>
      <c r="L97" s="64" t="s">
        <v>567</v>
      </c>
      <c r="M97" s="69">
        <v>39759</v>
      </c>
      <c r="N97" s="70" t="s">
        <v>501</v>
      </c>
      <c r="O97" s="68"/>
    </row>
    <row r="98" spans="1:15" ht="67.5">
      <c r="A98" s="63"/>
      <c r="B98" s="64" t="s">
        <v>33</v>
      </c>
      <c r="C98" s="64" t="s">
        <v>270</v>
      </c>
      <c r="D98" s="65"/>
      <c r="E98" s="66" t="s">
        <v>271</v>
      </c>
      <c r="F98" s="66" t="s">
        <v>101</v>
      </c>
      <c r="G98" s="67">
        <v>418763.04</v>
      </c>
      <c r="H98" s="67"/>
      <c r="I98" s="67">
        <f t="shared" si="6"/>
        <v>418763.04</v>
      </c>
      <c r="J98" s="68"/>
      <c r="K98" s="66" t="s">
        <v>56</v>
      </c>
      <c r="L98" s="64" t="s">
        <v>567</v>
      </c>
      <c r="M98" s="69">
        <v>39759</v>
      </c>
      <c r="N98" s="70" t="s">
        <v>523</v>
      </c>
      <c r="O98" s="68"/>
    </row>
    <row r="99" spans="1:15" ht="56.25">
      <c r="A99" s="25">
        <v>4324260078</v>
      </c>
      <c r="B99" s="7" t="s">
        <v>21</v>
      </c>
      <c r="C99" s="7" t="s">
        <v>272</v>
      </c>
      <c r="D99" s="11"/>
      <c r="E99" s="8" t="s">
        <v>273</v>
      </c>
      <c r="F99" s="24" t="s">
        <v>101</v>
      </c>
      <c r="G99" s="31">
        <v>402509.68</v>
      </c>
      <c r="H99" s="31">
        <v>291888.07</v>
      </c>
      <c r="I99" s="31">
        <v>110621.61</v>
      </c>
      <c r="J99" s="23"/>
      <c r="K99" s="24" t="s">
        <v>56</v>
      </c>
      <c r="L99" s="30" t="s">
        <v>61</v>
      </c>
      <c r="M99" s="29">
        <v>39759</v>
      </c>
      <c r="N99" s="30"/>
      <c r="O99" s="23"/>
    </row>
    <row r="100" spans="1:15" ht="56.25">
      <c r="A100" s="25">
        <v>4324260078</v>
      </c>
      <c r="B100" s="7" t="s">
        <v>29</v>
      </c>
      <c r="C100" s="7" t="s">
        <v>274</v>
      </c>
      <c r="D100" s="11"/>
      <c r="E100" s="8" t="s">
        <v>275</v>
      </c>
      <c r="F100" s="24" t="s">
        <v>101</v>
      </c>
      <c r="G100" s="31">
        <v>321242.88</v>
      </c>
      <c r="H100" s="31">
        <v>232955.81</v>
      </c>
      <c r="I100" s="31">
        <v>88287.07</v>
      </c>
      <c r="J100" s="23"/>
      <c r="K100" s="24" t="s">
        <v>56</v>
      </c>
      <c r="L100" s="30" t="s">
        <v>61</v>
      </c>
      <c r="M100" s="29">
        <v>39759</v>
      </c>
      <c r="N100" s="30"/>
      <c r="O100" s="23"/>
    </row>
    <row r="101" spans="1:15" ht="67.5">
      <c r="A101" s="63">
        <v>4324260080</v>
      </c>
      <c r="B101" s="64" t="s">
        <v>30</v>
      </c>
      <c r="C101" s="64" t="s">
        <v>276</v>
      </c>
      <c r="D101" s="65"/>
      <c r="E101" s="66" t="s">
        <v>277</v>
      </c>
      <c r="F101" s="66" t="s">
        <v>101</v>
      </c>
      <c r="G101" s="67">
        <v>514371.04</v>
      </c>
      <c r="H101" s="67"/>
      <c r="I101" s="67">
        <f t="shared" si="6"/>
        <v>514371.04</v>
      </c>
      <c r="J101" s="68"/>
      <c r="K101" s="66" t="s">
        <v>56</v>
      </c>
      <c r="L101" s="125" t="s">
        <v>567</v>
      </c>
      <c r="M101" s="107">
        <v>39759</v>
      </c>
      <c r="N101" s="70" t="s">
        <v>544</v>
      </c>
      <c r="O101" s="68"/>
    </row>
    <row r="102" spans="1:15" ht="67.5">
      <c r="A102" s="63"/>
      <c r="B102" s="64" t="s">
        <v>122</v>
      </c>
      <c r="C102" s="64" t="s">
        <v>278</v>
      </c>
      <c r="D102" s="65"/>
      <c r="E102" s="66" t="s">
        <v>273</v>
      </c>
      <c r="F102" s="66" t="s">
        <v>101</v>
      </c>
      <c r="G102" s="67">
        <v>402509.68</v>
      </c>
      <c r="H102" s="67"/>
      <c r="I102" s="67">
        <f t="shared" si="6"/>
        <v>402509.68</v>
      </c>
      <c r="J102" s="68"/>
      <c r="K102" s="66" t="s">
        <v>56</v>
      </c>
      <c r="L102" s="64" t="s">
        <v>567</v>
      </c>
      <c r="M102" s="107">
        <v>39759</v>
      </c>
      <c r="N102" s="70" t="s">
        <v>528</v>
      </c>
      <c r="O102" s="68"/>
    </row>
    <row r="103" spans="1:15" ht="67.5">
      <c r="A103" s="63"/>
      <c r="B103" s="64" t="s">
        <v>217</v>
      </c>
      <c r="C103" s="64" t="s">
        <v>279</v>
      </c>
      <c r="D103" s="65"/>
      <c r="E103" s="66" t="s">
        <v>280</v>
      </c>
      <c r="F103" s="66" t="s">
        <v>101</v>
      </c>
      <c r="G103" s="67">
        <v>314550.32</v>
      </c>
      <c r="H103" s="67"/>
      <c r="I103" s="67">
        <f t="shared" si="6"/>
        <v>314550.32</v>
      </c>
      <c r="J103" s="68"/>
      <c r="K103" s="66" t="s">
        <v>56</v>
      </c>
      <c r="L103" s="64" t="s">
        <v>567</v>
      </c>
      <c r="M103" s="107">
        <v>39759</v>
      </c>
      <c r="N103" s="70" t="s">
        <v>528</v>
      </c>
      <c r="O103" s="68"/>
    </row>
    <row r="104" spans="1:15" ht="56.25">
      <c r="A104" s="25">
        <v>4324121069</v>
      </c>
      <c r="B104" s="28" t="s">
        <v>98</v>
      </c>
      <c r="C104" s="28" t="s">
        <v>315</v>
      </c>
      <c r="D104" s="58"/>
      <c r="E104" s="24" t="s">
        <v>316</v>
      </c>
      <c r="F104" s="24" t="s">
        <v>101</v>
      </c>
      <c r="G104" s="33"/>
      <c r="H104" s="33"/>
      <c r="I104" s="33"/>
      <c r="J104" s="23"/>
      <c r="K104" s="24" t="s">
        <v>56</v>
      </c>
      <c r="L104" s="30" t="s">
        <v>61</v>
      </c>
      <c r="M104" s="29">
        <v>39759</v>
      </c>
      <c r="N104" s="30"/>
      <c r="O104" s="23"/>
    </row>
    <row r="105" spans="1:15" ht="67.5">
      <c r="A105" s="63"/>
      <c r="B105" s="64" t="s">
        <v>22</v>
      </c>
      <c r="C105" s="64" t="s">
        <v>317</v>
      </c>
      <c r="D105" s="65"/>
      <c r="E105" s="66" t="s">
        <v>318</v>
      </c>
      <c r="F105" s="66" t="s">
        <v>101</v>
      </c>
      <c r="G105" s="67">
        <v>333176.23</v>
      </c>
      <c r="H105" s="67"/>
      <c r="I105" s="67">
        <f>SUM(G105-H105)</f>
        <v>333176.23</v>
      </c>
      <c r="J105" s="68"/>
      <c r="K105" s="66" t="s">
        <v>56</v>
      </c>
      <c r="L105" s="64" t="s">
        <v>567</v>
      </c>
      <c r="M105" s="69">
        <v>39759</v>
      </c>
      <c r="N105" s="70" t="s">
        <v>513</v>
      </c>
      <c r="O105" s="68"/>
    </row>
    <row r="106" spans="1:15" ht="67.5">
      <c r="A106" s="63"/>
      <c r="B106" s="64" t="s">
        <v>94</v>
      </c>
      <c r="C106" s="64" t="s">
        <v>319</v>
      </c>
      <c r="D106" s="65"/>
      <c r="E106" s="66" t="s">
        <v>320</v>
      </c>
      <c r="F106" s="66" t="s">
        <v>101</v>
      </c>
      <c r="G106" s="67">
        <v>333971.4</v>
      </c>
      <c r="H106" s="67"/>
      <c r="I106" s="67">
        <f>SUM(G106-H106)</f>
        <v>333971.4</v>
      </c>
      <c r="J106" s="68"/>
      <c r="K106" s="66" t="s">
        <v>56</v>
      </c>
      <c r="L106" s="64" t="s">
        <v>567</v>
      </c>
      <c r="M106" s="69">
        <v>39759</v>
      </c>
      <c r="N106" s="70" t="s">
        <v>477</v>
      </c>
      <c r="O106" s="68"/>
    </row>
    <row r="107" spans="1:15" ht="67.5">
      <c r="A107" s="63"/>
      <c r="B107" s="64" t="s">
        <v>19</v>
      </c>
      <c r="C107" s="64" t="s">
        <v>321</v>
      </c>
      <c r="D107" s="65"/>
      <c r="E107" s="66" t="s">
        <v>322</v>
      </c>
      <c r="F107" s="66" t="s">
        <v>101</v>
      </c>
      <c r="G107" s="67">
        <v>372139.56</v>
      </c>
      <c r="H107" s="67"/>
      <c r="I107" s="67">
        <f>SUM(G107-H107)</f>
        <v>372139.56</v>
      </c>
      <c r="J107" s="68"/>
      <c r="K107" s="66" t="s">
        <v>56</v>
      </c>
      <c r="L107" s="64" t="s">
        <v>567</v>
      </c>
      <c r="M107" s="69">
        <v>39759</v>
      </c>
      <c r="N107" s="70" t="s">
        <v>489</v>
      </c>
      <c r="O107" s="68"/>
    </row>
    <row r="108" spans="1:15" ht="67.5">
      <c r="A108" s="63"/>
      <c r="B108" s="64" t="s">
        <v>20</v>
      </c>
      <c r="C108" s="64" t="s">
        <v>323</v>
      </c>
      <c r="D108" s="65"/>
      <c r="E108" s="66" t="s">
        <v>324</v>
      </c>
      <c r="F108" s="66" t="s">
        <v>101</v>
      </c>
      <c r="G108" s="67">
        <v>368163.71</v>
      </c>
      <c r="H108" s="67"/>
      <c r="I108" s="67">
        <f aca="true" t="shared" si="7" ref="I108:I116">SUM(G108-H108)</f>
        <v>368163.71</v>
      </c>
      <c r="J108" s="68"/>
      <c r="K108" s="66" t="s">
        <v>56</v>
      </c>
      <c r="L108" s="64" t="s">
        <v>567</v>
      </c>
      <c r="M108" s="69">
        <v>39759</v>
      </c>
      <c r="N108" s="70" t="s">
        <v>479</v>
      </c>
      <c r="O108" s="68"/>
    </row>
    <row r="109" spans="1:15" ht="67.5">
      <c r="A109" s="63"/>
      <c r="B109" s="64" t="s">
        <v>23</v>
      </c>
      <c r="C109" s="64" t="s">
        <v>325</v>
      </c>
      <c r="D109" s="65"/>
      <c r="E109" s="66" t="s">
        <v>326</v>
      </c>
      <c r="F109" s="66" t="s">
        <v>101</v>
      </c>
      <c r="G109" s="67">
        <v>364983.03</v>
      </c>
      <c r="H109" s="67"/>
      <c r="I109" s="67">
        <f t="shared" si="7"/>
        <v>364983.03</v>
      </c>
      <c r="J109" s="68"/>
      <c r="K109" s="66" t="s">
        <v>56</v>
      </c>
      <c r="L109" s="64" t="s">
        <v>567</v>
      </c>
      <c r="M109" s="69">
        <v>39759</v>
      </c>
      <c r="N109" s="70" t="s">
        <v>478</v>
      </c>
      <c r="O109" s="68"/>
    </row>
    <row r="110" spans="1:15" ht="56.25">
      <c r="A110" s="25">
        <v>4324260102</v>
      </c>
      <c r="B110" s="28" t="s">
        <v>26</v>
      </c>
      <c r="C110" s="28" t="s">
        <v>327</v>
      </c>
      <c r="D110" s="58"/>
      <c r="E110" s="24" t="s">
        <v>328</v>
      </c>
      <c r="F110" s="24" t="s">
        <v>101</v>
      </c>
      <c r="G110" s="33">
        <v>384067.11</v>
      </c>
      <c r="H110" s="33">
        <v>281903.75</v>
      </c>
      <c r="I110" s="33">
        <v>102163.36</v>
      </c>
      <c r="J110" s="23"/>
      <c r="K110" s="24" t="s">
        <v>56</v>
      </c>
      <c r="L110" s="30" t="s">
        <v>61</v>
      </c>
      <c r="M110" s="29">
        <v>39759</v>
      </c>
      <c r="N110" s="30"/>
      <c r="O110" s="23"/>
    </row>
    <row r="111" spans="1:15" ht="67.5">
      <c r="A111" s="63"/>
      <c r="B111" s="64" t="s">
        <v>32</v>
      </c>
      <c r="C111" s="64" t="s">
        <v>329</v>
      </c>
      <c r="D111" s="65"/>
      <c r="E111" s="66" t="s">
        <v>330</v>
      </c>
      <c r="F111" s="66" t="s">
        <v>101</v>
      </c>
      <c r="G111" s="67">
        <v>363392.69</v>
      </c>
      <c r="H111" s="67"/>
      <c r="I111" s="67">
        <f t="shared" si="7"/>
        <v>363392.69</v>
      </c>
      <c r="J111" s="68"/>
      <c r="K111" s="66" t="s">
        <v>56</v>
      </c>
      <c r="L111" s="64" t="s">
        <v>567</v>
      </c>
      <c r="M111" s="69">
        <v>39759</v>
      </c>
      <c r="N111" s="70" t="s">
        <v>476</v>
      </c>
      <c r="O111" s="68"/>
    </row>
    <row r="112" spans="1:15" ht="78.75">
      <c r="A112" s="63"/>
      <c r="B112" s="64" t="s">
        <v>28</v>
      </c>
      <c r="C112" s="64" t="s">
        <v>331</v>
      </c>
      <c r="D112" s="65"/>
      <c r="E112" s="66" t="s">
        <v>332</v>
      </c>
      <c r="F112" s="66" t="s">
        <v>101</v>
      </c>
      <c r="G112" s="67">
        <v>489029.55</v>
      </c>
      <c r="H112" s="67"/>
      <c r="I112" s="67">
        <f t="shared" si="7"/>
        <v>489029.55</v>
      </c>
      <c r="J112" s="68"/>
      <c r="K112" s="66" t="s">
        <v>56</v>
      </c>
      <c r="L112" s="64" t="s">
        <v>567</v>
      </c>
      <c r="M112" s="69">
        <v>39759</v>
      </c>
      <c r="N112" s="70" t="s">
        <v>539</v>
      </c>
      <c r="O112" s="68"/>
    </row>
    <row r="113" spans="1:15" ht="56.25">
      <c r="A113" s="25">
        <v>4324260105</v>
      </c>
      <c r="B113" s="28" t="s">
        <v>33</v>
      </c>
      <c r="C113" s="28" t="s">
        <v>333</v>
      </c>
      <c r="D113" s="58"/>
      <c r="E113" s="24" t="s">
        <v>334</v>
      </c>
      <c r="F113" s="24" t="s">
        <v>101</v>
      </c>
      <c r="G113" s="33">
        <v>251273.72</v>
      </c>
      <c r="H113" s="33">
        <v>184433.93</v>
      </c>
      <c r="I113" s="33">
        <v>66839.79</v>
      </c>
      <c r="J113" s="23"/>
      <c r="K113" s="24" t="s">
        <v>56</v>
      </c>
      <c r="L113" s="30" t="s">
        <v>61</v>
      </c>
      <c r="M113" s="29">
        <v>39759</v>
      </c>
      <c r="N113" s="30"/>
      <c r="O113" s="23"/>
    </row>
    <row r="114" spans="1:15" ht="67.5">
      <c r="A114" s="63"/>
      <c r="B114" s="64" t="s">
        <v>21</v>
      </c>
      <c r="C114" s="64" t="s">
        <v>335</v>
      </c>
      <c r="D114" s="65"/>
      <c r="E114" s="66" t="s">
        <v>336</v>
      </c>
      <c r="F114" s="66" t="s">
        <v>101</v>
      </c>
      <c r="G114" s="67">
        <v>379296.09</v>
      </c>
      <c r="H114" s="67"/>
      <c r="I114" s="67">
        <f t="shared" si="7"/>
        <v>379296.09</v>
      </c>
      <c r="J114" s="68"/>
      <c r="K114" s="66" t="s">
        <v>56</v>
      </c>
      <c r="L114" s="64" t="s">
        <v>567</v>
      </c>
      <c r="M114" s="69">
        <v>39759</v>
      </c>
      <c r="N114" s="70" t="s">
        <v>527</v>
      </c>
      <c r="O114" s="68"/>
    </row>
    <row r="115" spans="1:15" ht="67.5">
      <c r="A115" s="63"/>
      <c r="B115" s="64" t="s">
        <v>27</v>
      </c>
      <c r="C115" s="64" t="s">
        <v>337</v>
      </c>
      <c r="D115" s="65"/>
      <c r="E115" s="66" t="s">
        <v>338</v>
      </c>
      <c r="F115" s="66" t="s">
        <v>101</v>
      </c>
      <c r="G115" s="67">
        <v>331585.59</v>
      </c>
      <c r="H115" s="67"/>
      <c r="I115" s="67">
        <f t="shared" si="7"/>
        <v>331585.59</v>
      </c>
      <c r="J115" s="68"/>
      <c r="K115" s="66" t="s">
        <v>56</v>
      </c>
      <c r="L115" s="64" t="s">
        <v>567</v>
      </c>
      <c r="M115" s="69">
        <v>39759</v>
      </c>
      <c r="N115" s="70" t="s">
        <v>527</v>
      </c>
      <c r="O115" s="68"/>
    </row>
    <row r="116" spans="1:15" ht="67.5">
      <c r="A116" s="63"/>
      <c r="B116" s="64" t="s">
        <v>122</v>
      </c>
      <c r="C116" s="64" t="s">
        <v>339</v>
      </c>
      <c r="D116" s="65"/>
      <c r="E116" s="66" t="s">
        <v>340</v>
      </c>
      <c r="F116" s="66" t="s">
        <v>101</v>
      </c>
      <c r="G116" s="67">
        <v>379296.09</v>
      </c>
      <c r="H116" s="67"/>
      <c r="I116" s="67">
        <f t="shared" si="7"/>
        <v>379296.09</v>
      </c>
      <c r="J116" s="68"/>
      <c r="K116" s="66" t="s">
        <v>56</v>
      </c>
      <c r="L116" s="64" t="s">
        <v>567</v>
      </c>
      <c r="M116" s="69">
        <v>39759</v>
      </c>
      <c r="N116" s="70" t="s">
        <v>509</v>
      </c>
      <c r="O116" s="68"/>
    </row>
    <row r="117" spans="1:15" ht="56.25">
      <c r="A117" s="25">
        <v>4324121070</v>
      </c>
      <c r="B117" s="28" t="s">
        <v>139</v>
      </c>
      <c r="C117" s="28" t="s">
        <v>341</v>
      </c>
      <c r="D117" s="58"/>
      <c r="E117" s="24" t="s">
        <v>342</v>
      </c>
      <c r="F117" s="24" t="s">
        <v>142</v>
      </c>
      <c r="G117" s="33"/>
      <c r="H117" s="33"/>
      <c r="I117" s="33"/>
      <c r="J117" s="23"/>
      <c r="K117" s="24" t="s">
        <v>56</v>
      </c>
      <c r="L117" s="30" t="s">
        <v>61</v>
      </c>
      <c r="M117" s="29">
        <v>39759</v>
      </c>
      <c r="N117" s="30"/>
      <c r="O117" s="23"/>
    </row>
    <row r="118" spans="1:15" ht="67.5">
      <c r="A118" s="63"/>
      <c r="B118" s="64" t="s">
        <v>84</v>
      </c>
      <c r="C118" s="64" t="s">
        <v>343</v>
      </c>
      <c r="D118" s="65"/>
      <c r="E118" s="66" t="s">
        <v>344</v>
      </c>
      <c r="F118" s="66" t="s">
        <v>145</v>
      </c>
      <c r="G118" s="67">
        <v>569821.66</v>
      </c>
      <c r="H118" s="67">
        <v>0</v>
      </c>
      <c r="I118" s="67">
        <f>SUM(G118-H118)</f>
        <v>569821.66</v>
      </c>
      <c r="J118" s="68"/>
      <c r="K118" s="66" t="s">
        <v>56</v>
      </c>
      <c r="L118" s="64" t="s">
        <v>567</v>
      </c>
      <c r="M118" s="69">
        <v>39759</v>
      </c>
      <c r="N118" s="70" t="s">
        <v>474</v>
      </c>
      <c r="O118" s="68"/>
    </row>
    <row r="119" spans="1:15" ht="67.5">
      <c r="A119" s="63"/>
      <c r="B119" s="64" t="s">
        <v>94</v>
      </c>
      <c r="C119" s="64" t="s">
        <v>345</v>
      </c>
      <c r="D119" s="65"/>
      <c r="E119" s="66" t="s">
        <v>346</v>
      </c>
      <c r="F119" s="66" t="s">
        <v>145</v>
      </c>
      <c r="G119" s="67">
        <v>362927.26</v>
      </c>
      <c r="H119" s="67">
        <v>0</v>
      </c>
      <c r="I119" s="67">
        <f aca="true" t="shared" si="8" ref="I119:I136">SUM(G119-H119)</f>
        <v>362927.26</v>
      </c>
      <c r="J119" s="68"/>
      <c r="K119" s="66" t="s">
        <v>56</v>
      </c>
      <c r="L119" s="64" t="s">
        <v>567</v>
      </c>
      <c r="M119" s="69">
        <v>39759</v>
      </c>
      <c r="N119" s="70" t="s">
        <v>502</v>
      </c>
      <c r="O119" s="68"/>
    </row>
    <row r="120" spans="1:15" ht="67.5">
      <c r="A120" s="63">
        <v>4324260111</v>
      </c>
      <c r="B120" s="64" t="s">
        <v>23</v>
      </c>
      <c r="C120" s="64" t="s">
        <v>347</v>
      </c>
      <c r="D120" s="65"/>
      <c r="E120" s="66" t="s">
        <v>348</v>
      </c>
      <c r="F120" s="66" t="s">
        <v>145</v>
      </c>
      <c r="G120" s="67">
        <v>367237.56</v>
      </c>
      <c r="H120" s="67">
        <v>0</v>
      </c>
      <c r="I120" s="67">
        <f t="shared" si="8"/>
        <v>367237.56</v>
      </c>
      <c r="J120" s="68"/>
      <c r="K120" s="66" t="s">
        <v>56</v>
      </c>
      <c r="L120" s="64" t="s">
        <v>567</v>
      </c>
      <c r="M120" s="69">
        <v>39759</v>
      </c>
      <c r="N120" s="70" t="s">
        <v>547</v>
      </c>
      <c r="O120" s="68"/>
    </row>
    <row r="121" spans="1:15" ht="67.5">
      <c r="A121" s="63"/>
      <c r="B121" s="64" t="s">
        <v>26</v>
      </c>
      <c r="C121" s="64" t="s">
        <v>349</v>
      </c>
      <c r="D121" s="65"/>
      <c r="E121" s="66" t="s">
        <v>350</v>
      </c>
      <c r="F121" s="66" t="s">
        <v>145</v>
      </c>
      <c r="G121" s="67">
        <v>318962.2</v>
      </c>
      <c r="H121" s="67">
        <v>0</v>
      </c>
      <c r="I121" s="67">
        <f t="shared" si="8"/>
        <v>318962.2</v>
      </c>
      <c r="J121" s="68"/>
      <c r="K121" s="66" t="s">
        <v>56</v>
      </c>
      <c r="L121" s="64" t="s">
        <v>567</v>
      </c>
      <c r="M121" s="69">
        <v>39759</v>
      </c>
      <c r="N121" s="70" t="s">
        <v>480</v>
      </c>
      <c r="O121" s="68"/>
    </row>
    <row r="122" spans="1:15" ht="67.5">
      <c r="A122" s="63"/>
      <c r="B122" s="64" t="s">
        <v>32</v>
      </c>
      <c r="C122" s="64" t="s">
        <v>351</v>
      </c>
      <c r="D122" s="65"/>
      <c r="E122" s="66" t="s">
        <v>352</v>
      </c>
      <c r="F122" s="66" t="s">
        <v>145</v>
      </c>
      <c r="G122" s="67">
        <v>448271.2</v>
      </c>
      <c r="H122" s="67">
        <v>0</v>
      </c>
      <c r="I122" s="67">
        <f t="shared" si="8"/>
        <v>448271.2</v>
      </c>
      <c r="J122" s="68"/>
      <c r="K122" s="66" t="s">
        <v>56</v>
      </c>
      <c r="L122" s="64" t="s">
        <v>567</v>
      </c>
      <c r="M122" s="69">
        <v>39759</v>
      </c>
      <c r="N122" s="70" t="s">
        <v>508</v>
      </c>
      <c r="O122" s="68"/>
    </row>
    <row r="123" spans="1:15" ht="67.5">
      <c r="A123" s="63"/>
      <c r="B123" s="64" t="s">
        <v>28</v>
      </c>
      <c r="C123" s="64" t="s">
        <v>353</v>
      </c>
      <c r="D123" s="65"/>
      <c r="E123" s="66" t="s">
        <v>354</v>
      </c>
      <c r="F123" s="66" t="s">
        <v>145</v>
      </c>
      <c r="G123" s="67">
        <v>567235.48</v>
      </c>
      <c r="H123" s="67">
        <v>0</v>
      </c>
      <c r="I123" s="67">
        <f t="shared" si="8"/>
        <v>567235.48</v>
      </c>
      <c r="J123" s="68"/>
      <c r="K123" s="66" t="s">
        <v>56</v>
      </c>
      <c r="L123" s="64" t="s">
        <v>567</v>
      </c>
      <c r="M123" s="69">
        <v>39759</v>
      </c>
      <c r="N123" s="70" t="s">
        <v>481</v>
      </c>
      <c r="O123" s="68"/>
    </row>
    <row r="124" spans="1:15" ht="67.5">
      <c r="A124" s="63"/>
      <c r="B124" s="64" t="s">
        <v>33</v>
      </c>
      <c r="C124" s="64" t="s">
        <v>355</v>
      </c>
      <c r="D124" s="65"/>
      <c r="E124" s="66" t="s">
        <v>356</v>
      </c>
      <c r="F124" s="66" t="s">
        <v>145</v>
      </c>
      <c r="G124" s="67">
        <v>440512.66</v>
      </c>
      <c r="H124" s="67">
        <v>0</v>
      </c>
      <c r="I124" s="67">
        <f t="shared" si="8"/>
        <v>440512.66</v>
      </c>
      <c r="J124" s="68"/>
      <c r="K124" s="66" t="s">
        <v>56</v>
      </c>
      <c r="L124" s="64" t="s">
        <v>567</v>
      </c>
      <c r="M124" s="69">
        <v>39759</v>
      </c>
      <c r="N124" s="70" t="s">
        <v>527</v>
      </c>
      <c r="O124" s="68"/>
    </row>
    <row r="125" spans="1:15" ht="67.5">
      <c r="A125" s="63"/>
      <c r="B125" s="64" t="s">
        <v>29</v>
      </c>
      <c r="C125" s="64" t="s">
        <v>357</v>
      </c>
      <c r="D125" s="65"/>
      <c r="E125" s="66" t="s">
        <v>358</v>
      </c>
      <c r="F125" s="66" t="s">
        <v>145</v>
      </c>
      <c r="G125" s="67">
        <v>575856.08</v>
      </c>
      <c r="H125" s="67">
        <v>0</v>
      </c>
      <c r="I125" s="67">
        <f t="shared" si="8"/>
        <v>575856.08</v>
      </c>
      <c r="J125" s="68"/>
      <c r="K125" s="66" t="s">
        <v>56</v>
      </c>
      <c r="L125" s="64" t="s">
        <v>567</v>
      </c>
      <c r="M125" s="69">
        <v>39759</v>
      </c>
      <c r="N125" s="70" t="s">
        <v>537</v>
      </c>
      <c r="O125" s="68"/>
    </row>
    <row r="126" spans="1:15" ht="67.5">
      <c r="A126" s="63"/>
      <c r="B126" s="64" t="s">
        <v>30</v>
      </c>
      <c r="C126" s="64" t="s">
        <v>418</v>
      </c>
      <c r="D126" s="65"/>
      <c r="E126" s="66" t="s">
        <v>419</v>
      </c>
      <c r="F126" s="66" t="s">
        <v>145</v>
      </c>
      <c r="G126" s="67">
        <v>439671</v>
      </c>
      <c r="H126" s="67">
        <v>0</v>
      </c>
      <c r="I126" s="67">
        <f>SUM(G126-H126)</f>
        <v>439671</v>
      </c>
      <c r="J126" s="68"/>
      <c r="K126" s="66" t="s">
        <v>56</v>
      </c>
      <c r="L126" s="64" t="s">
        <v>568</v>
      </c>
      <c r="M126" s="69">
        <v>39933</v>
      </c>
      <c r="N126" s="70" t="s">
        <v>503</v>
      </c>
      <c r="O126" s="68"/>
    </row>
    <row r="127" spans="1:15" ht="67.5">
      <c r="A127" s="63"/>
      <c r="B127" s="64" t="s">
        <v>217</v>
      </c>
      <c r="C127" s="64" t="s">
        <v>359</v>
      </c>
      <c r="D127" s="65"/>
      <c r="E127" s="66" t="s">
        <v>360</v>
      </c>
      <c r="F127" s="66" t="s">
        <v>145</v>
      </c>
      <c r="G127" s="67">
        <v>562925.18</v>
      </c>
      <c r="H127" s="67">
        <v>0</v>
      </c>
      <c r="I127" s="67">
        <f t="shared" si="8"/>
        <v>562925.18</v>
      </c>
      <c r="J127" s="68"/>
      <c r="K127" s="66" t="s">
        <v>56</v>
      </c>
      <c r="L127" s="64" t="s">
        <v>567</v>
      </c>
      <c r="M127" s="69">
        <v>39759</v>
      </c>
      <c r="N127" s="70" t="s">
        <v>527</v>
      </c>
      <c r="O127" s="68"/>
    </row>
    <row r="128" spans="1:15" ht="67.5">
      <c r="A128" s="63"/>
      <c r="B128" s="64" t="s">
        <v>221</v>
      </c>
      <c r="C128" s="64" t="s">
        <v>361</v>
      </c>
      <c r="D128" s="65"/>
      <c r="E128" s="66" t="s">
        <v>362</v>
      </c>
      <c r="F128" s="66" t="s">
        <v>145</v>
      </c>
      <c r="G128" s="67">
        <v>437926.48</v>
      </c>
      <c r="H128" s="67">
        <v>0</v>
      </c>
      <c r="I128" s="67">
        <f t="shared" si="8"/>
        <v>437926.48</v>
      </c>
      <c r="J128" s="68"/>
      <c r="K128" s="66" t="s">
        <v>56</v>
      </c>
      <c r="L128" s="64" t="s">
        <v>567</v>
      </c>
      <c r="M128" s="69">
        <v>39759</v>
      </c>
      <c r="N128" s="70" t="s">
        <v>531</v>
      </c>
      <c r="O128" s="68"/>
    </row>
    <row r="129" spans="1:15" ht="78.75">
      <c r="A129" s="63"/>
      <c r="B129" s="64" t="s">
        <v>363</v>
      </c>
      <c r="C129" s="64" t="s">
        <v>364</v>
      </c>
      <c r="D129" s="65"/>
      <c r="E129" s="66" t="s">
        <v>365</v>
      </c>
      <c r="F129" s="66" t="s">
        <v>145</v>
      </c>
      <c r="G129" s="67">
        <v>431030</v>
      </c>
      <c r="H129" s="67">
        <v>0</v>
      </c>
      <c r="I129" s="67">
        <f t="shared" si="8"/>
        <v>431030</v>
      </c>
      <c r="J129" s="68"/>
      <c r="K129" s="66" t="s">
        <v>56</v>
      </c>
      <c r="L129" s="64" t="s">
        <v>567</v>
      </c>
      <c r="M129" s="69">
        <v>39759</v>
      </c>
      <c r="N129" s="70" t="s">
        <v>529</v>
      </c>
      <c r="O129" s="68"/>
    </row>
    <row r="130" spans="1:15" ht="67.5">
      <c r="A130" s="63">
        <v>4324260120</v>
      </c>
      <c r="B130" s="64" t="s">
        <v>162</v>
      </c>
      <c r="C130" s="64" t="s">
        <v>366</v>
      </c>
      <c r="D130" s="65"/>
      <c r="E130" s="66" t="s">
        <v>367</v>
      </c>
      <c r="F130" s="66" t="s">
        <v>145</v>
      </c>
      <c r="G130" s="67">
        <v>424133.52</v>
      </c>
      <c r="H130" s="67">
        <v>0</v>
      </c>
      <c r="I130" s="67">
        <f t="shared" si="8"/>
        <v>424133.52</v>
      </c>
      <c r="J130" s="68"/>
      <c r="K130" s="66" t="s">
        <v>56</v>
      </c>
      <c r="L130" s="64" t="s">
        <v>567</v>
      </c>
      <c r="M130" s="69">
        <v>39759</v>
      </c>
      <c r="N130" s="70" t="s">
        <v>551</v>
      </c>
      <c r="O130" s="68"/>
    </row>
    <row r="131" spans="1:15" ht="78.75">
      <c r="A131" s="63"/>
      <c r="B131" s="64" t="s">
        <v>420</v>
      </c>
      <c r="C131" s="64" t="s">
        <v>422</v>
      </c>
      <c r="D131" s="65"/>
      <c r="E131" s="66" t="s">
        <v>424</v>
      </c>
      <c r="F131" s="66" t="s">
        <v>145</v>
      </c>
      <c r="G131" s="67">
        <v>366392.5</v>
      </c>
      <c r="H131" s="67">
        <v>0</v>
      </c>
      <c r="I131" s="67">
        <f>SUM(G131-H131)</f>
        <v>366392.5</v>
      </c>
      <c r="J131" s="68"/>
      <c r="K131" s="66" t="s">
        <v>56</v>
      </c>
      <c r="L131" s="64" t="s">
        <v>568</v>
      </c>
      <c r="M131" s="69">
        <v>39933</v>
      </c>
      <c r="N131" s="70" t="s">
        <v>529</v>
      </c>
      <c r="O131" s="68"/>
    </row>
    <row r="132" spans="1:15" ht="67.5">
      <c r="A132" s="63">
        <v>4324260150</v>
      </c>
      <c r="B132" s="64" t="s">
        <v>421</v>
      </c>
      <c r="C132" s="64" t="s">
        <v>423</v>
      </c>
      <c r="D132" s="65"/>
      <c r="E132" s="66" t="s">
        <v>374</v>
      </c>
      <c r="F132" s="66" t="s">
        <v>145</v>
      </c>
      <c r="G132" s="67">
        <v>568123.9</v>
      </c>
      <c r="H132" s="67">
        <v>0</v>
      </c>
      <c r="I132" s="67">
        <f>SUM(G132-H132)</f>
        <v>568123.9</v>
      </c>
      <c r="J132" s="68"/>
      <c r="K132" s="66" t="s">
        <v>56</v>
      </c>
      <c r="L132" s="64" t="s">
        <v>568</v>
      </c>
      <c r="M132" s="69">
        <v>39933</v>
      </c>
      <c r="N132" s="70" t="s">
        <v>533</v>
      </c>
      <c r="O132" s="68"/>
    </row>
    <row r="133" spans="1:15" ht="67.5">
      <c r="A133" s="63"/>
      <c r="B133" s="64" t="s">
        <v>307</v>
      </c>
      <c r="C133" s="64" t="s">
        <v>368</v>
      </c>
      <c r="D133" s="65"/>
      <c r="E133" s="66" t="s">
        <v>369</v>
      </c>
      <c r="F133" s="66" t="s">
        <v>145</v>
      </c>
      <c r="G133" s="67">
        <v>423271.46</v>
      </c>
      <c r="H133" s="67">
        <v>0</v>
      </c>
      <c r="I133" s="67">
        <f t="shared" si="8"/>
        <v>423271.46</v>
      </c>
      <c r="J133" s="68"/>
      <c r="K133" s="66" t="s">
        <v>56</v>
      </c>
      <c r="L133" s="64" t="s">
        <v>567</v>
      </c>
      <c r="M133" s="69">
        <v>39759</v>
      </c>
      <c r="N133" s="70" t="s">
        <v>482</v>
      </c>
      <c r="O133" s="68"/>
    </row>
    <row r="134" spans="1:15" ht="67.5">
      <c r="A134" s="63"/>
      <c r="B134" s="64" t="s">
        <v>168</v>
      </c>
      <c r="C134" s="64" t="s">
        <v>370</v>
      </c>
      <c r="D134" s="65"/>
      <c r="E134" s="66" t="s">
        <v>371</v>
      </c>
      <c r="F134" s="66" t="s">
        <v>145</v>
      </c>
      <c r="G134" s="67">
        <v>366375.5</v>
      </c>
      <c r="H134" s="67">
        <v>0</v>
      </c>
      <c r="I134" s="67">
        <f t="shared" si="8"/>
        <v>366375.5</v>
      </c>
      <c r="J134" s="68"/>
      <c r="K134" s="66" t="s">
        <v>56</v>
      </c>
      <c r="L134" s="64" t="s">
        <v>567</v>
      </c>
      <c r="M134" s="69">
        <v>39759</v>
      </c>
      <c r="N134" s="70" t="s">
        <v>514</v>
      </c>
      <c r="O134" s="68"/>
    </row>
    <row r="135" spans="1:15" ht="67.5">
      <c r="A135" s="63"/>
      <c r="B135" s="64" t="s">
        <v>372</v>
      </c>
      <c r="C135" s="64" t="s">
        <v>373</v>
      </c>
      <c r="D135" s="65"/>
      <c r="E135" s="66" t="s">
        <v>374</v>
      </c>
      <c r="F135" s="66" t="s">
        <v>145</v>
      </c>
      <c r="G135" s="67">
        <v>568097.54</v>
      </c>
      <c r="H135" s="67">
        <v>0</v>
      </c>
      <c r="I135" s="67">
        <f t="shared" si="8"/>
        <v>568097.54</v>
      </c>
      <c r="J135" s="68"/>
      <c r="K135" s="66" t="s">
        <v>56</v>
      </c>
      <c r="L135" s="64" t="s">
        <v>567</v>
      </c>
      <c r="M135" s="69">
        <v>39759</v>
      </c>
      <c r="N135" s="70" t="s">
        <v>519</v>
      </c>
      <c r="O135" s="68"/>
    </row>
    <row r="136" spans="1:15" ht="67.5">
      <c r="A136" s="63"/>
      <c r="B136" s="64" t="s">
        <v>171</v>
      </c>
      <c r="C136" s="64" t="s">
        <v>375</v>
      </c>
      <c r="D136" s="65"/>
      <c r="E136" s="66" t="s">
        <v>376</v>
      </c>
      <c r="F136" s="66" t="s">
        <v>145</v>
      </c>
      <c r="G136" s="67">
        <v>418099.1</v>
      </c>
      <c r="H136" s="67">
        <v>0</v>
      </c>
      <c r="I136" s="67">
        <f t="shared" si="8"/>
        <v>418099.1</v>
      </c>
      <c r="J136" s="68"/>
      <c r="K136" s="66" t="s">
        <v>56</v>
      </c>
      <c r="L136" s="64" t="s">
        <v>567</v>
      </c>
      <c r="M136" s="69">
        <v>39759</v>
      </c>
      <c r="N136" s="70" t="s">
        <v>485</v>
      </c>
      <c r="O136" s="68"/>
    </row>
    <row r="137" spans="1:15" ht="56.25">
      <c r="A137" s="25">
        <v>4324121055</v>
      </c>
      <c r="B137" s="28" t="s">
        <v>98</v>
      </c>
      <c r="C137" s="28" t="s">
        <v>125</v>
      </c>
      <c r="D137" s="58"/>
      <c r="E137" s="24" t="s">
        <v>126</v>
      </c>
      <c r="F137" s="24" t="s">
        <v>101</v>
      </c>
      <c r="G137" s="33"/>
      <c r="H137" s="33"/>
      <c r="I137" s="33"/>
      <c r="J137" s="23"/>
      <c r="K137" s="24" t="s">
        <v>56</v>
      </c>
      <c r="L137" s="30" t="s">
        <v>61</v>
      </c>
      <c r="M137" s="29">
        <v>39759</v>
      </c>
      <c r="N137" s="30"/>
      <c r="O137" s="23"/>
    </row>
    <row r="138" spans="1:15" ht="67.5">
      <c r="A138" s="63"/>
      <c r="B138" s="64" t="s">
        <v>66</v>
      </c>
      <c r="C138" s="64" t="s">
        <v>127</v>
      </c>
      <c r="D138" s="65"/>
      <c r="E138" s="66" t="s">
        <v>128</v>
      </c>
      <c r="F138" s="66" t="s">
        <v>101</v>
      </c>
      <c r="G138" s="67">
        <v>541769.65</v>
      </c>
      <c r="H138" s="67"/>
      <c r="I138" s="67">
        <f aca="true" t="shared" si="9" ref="I138:I143">SUM(G138-H138)</f>
        <v>541769.65</v>
      </c>
      <c r="J138" s="68"/>
      <c r="K138" s="66" t="s">
        <v>56</v>
      </c>
      <c r="L138" s="64" t="s">
        <v>567</v>
      </c>
      <c r="M138" s="69">
        <v>39759</v>
      </c>
      <c r="N138" s="70" t="s">
        <v>526</v>
      </c>
      <c r="O138" s="68"/>
    </row>
    <row r="139" spans="1:15" ht="56.25">
      <c r="A139" s="25">
        <v>4324260026</v>
      </c>
      <c r="B139" s="28" t="s">
        <v>84</v>
      </c>
      <c r="C139" s="28" t="s">
        <v>129</v>
      </c>
      <c r="D139" s="58"/>
      <c r="E139" s="24" t="s">
        <v>130</v>
      </c>
      <c r="F139" s="24" t="s">
        <v>101</v>
      </c>
      <c r="G139" s="33">
        <v>1009570.75</v>
      </c>
      <c r="H139" s="33">
        <v>816305.59</v>
      </c>
      <c r="I139" s="33">
        <v>193265.16</v>
      </c>
      <c r="J139" s="23"/>
      <c r="K139" s="24" t="s">
        <v>56</v>
      </c>
      <c r="L139" s="30" t="s">
        <v>61</v>
      </c>
      <c r="M139" s="29">
        <v>39759</v>
      </c>
      <c r="N139" s="30"/>
      <c r="O139" s="23"/>
    </row>
    <row r="140" spans="1:15" ht="67.5">
      <c r="A140" s="63"/>
      <c r="B140" s="64" t="s">
        <v>23</v>
      </c>
      <c r="C140" s="64" t="s">
        <v>131</v>
      </c>
      <c r="D140" s="65"/>
      <c r="E140" s="66" t="s">
        <v>132</v>
      </c>
      <c r="F140" s="66" t="s">
        <v>101</v>
      </c>
      <c r="G140" s="67">
        <v>1171501.9</v>
      </c>
      <c r="H140" s="67"/>
      <c r="I140" s="67">
        <f t="shared" si="9"/>
        <v>1171501.9</v>
      </c>
      <c r="J140" s="68"/>
      <c r="K140" s="66" t="s">
        <v>56</v>
      </c>
      <c r="L140" s="64" t="s">
        <v>567</v>
      </c>
      <c r="M140" s="69">
        <v>39759</v>
      </c>
      <c r="N140" s="70" t="s">
        <v>540</v>
      </c>
      <c r="O140" s="68"/>
    </row>
    <row r="141" spans="1:15" s="13" customFormat="1" ht="54.75" customHeight="1">
      <c r="A141" s="63"/>
      <c r="B141" s="64" t="s">
        <v>32</v>
      </c>
      <c r="C141" s="64" t="s">
        <v>133</v>
      </c>
      <c r="D141" s="65"/>
      <c r="E141" s="66" t="s">
        <v>134</v>
      </c>
      <c r="F141" s="66" t="s">
        <v>101</v>
      </c>
      <c r="G141" s="67">
        <v>1169502.75</v>
      </c>
      <c r="H141" s="67"/>
      <c r="I141" s="67">
        <f t="shared" si="9"/>
        <v>1169502.75</v>
      </c>
      <c r="J141" s="68"/>
      <c r="K141" s="66" t="s">
        <v>56</v>
      </c>
      <c r="L141" s="64" t="s">
        <v>567</v>
      </c>
      <c r="M141" s="69">
        <v>39759</v>
      </c>
      <c r="N141" s="70" t="s">
        <v>527</v>
      </c>
      <c r="O141" s="68"/>
    </row>
    <row r="142" spans="1:15" ht="58.5" customHeight="1">
      <c r="A142" s="63"/>
      <c r="B142" s="64" t="s">
        <v>25</v>
      </c>
      <c r="C142" s="64" t="s">
        <v>135</v>
      </c>
      <c r="D142" s="65"/>
      <c r="E142" s="66" t="s">
        <v>136</v>
      </c>
      <c r="F142" s="66" t="s">
        <v>101</v>
      </c>
      <c r="G142" s="67">
        <v>1019566.5</v>
      </c>
      <c r="H142" s="67"/>
      <c r="I142" s="67">
        <f t="shared" si="9"/>
        <v>1019566.5</v>
      </c>
      <c r="J142" s="68"/>
      <c r="K142" s="66" t="s">
        <v>56</v>
      </c>
      <c r="L142" s="64" t="s">
        <v>567</v>
      </c>
      <c r="M142" s="69">
        <v>39759</v>
      </c>
      <c r="N142" s="70" t="s">
        <v>527</v>
      </c>
      <c r="O142" s="68"/>
    </row>
    <row r="143" spans="1:15" ht="59.25" customHeight="1">
      <c r="A143" s="63"/>
      <c r="B143" s="64" t="s">
        <v>33</v>
      </c>
      <c r="C143" s="64" t="s">
        <v>137</v>
      </c>
      <c r="D143" s="65"/>
      <c r="E143" s="66" t="s">
        <v>138</v>
      </c>
      <c r="F143" s="66" t="s">
        <v>101</v>
      </c>
      <c r="G143" s="67">
        <v>1211484.9</v>
      </c>
      <c r="H143" s="67"/>
      <c r="I143" s="67">
        <f t="shared" si="9"/>
        <v>1211484.9</v>
      </c>
      <c r="J143" s="68"/>
      <c r="K143" s="66" t="s">
        <v>56</v>
      </c>
      <c r="L143" s="64" t="s">
        <v>567</v>
      </c>
      <c r="M143" s="69">
        <v>39759</v>
      </c>
      <c r="N143" s="70" t="s">
        <v>527</v>
      </c>
      <c r="O143" s="68"/>
    </row>
    <row r="144" spans="1:15" ht="54" customHeight="1">
      <c r="A144" s="25">
        <v>4324121057</v>
      </c>
      <c r="B144" s="28" t="s">
        <v>139</v>
      </c>
      <c r="C144" s="28" t="s">
        <v>140</v>
      </c>
      <c r="D144" s="58"/>
      <c r="E144" s="24" t="s">
        <v>141</v>
      </c>
      <c r="F144" s="24" t="s">
        <v>142</v>
      </c>
      <c r="G144" s="33"/>
      <c r="H144" s="33"/>
      <c r="I144" s="33"/>
      <c r="J144" s="23"/>
      <c r="K144" s="24" t="s">
        <v>56</v>
      </c>
      <c r="L144" s="30" t="s">
        <v>61</v>
      </c>
      <c r="M144" s="29">
        <v>39759</v>
      </c>
      <c r="N144" s="30"/>
      <c r="O144" s="23"/>
    </row>
    <row r="145" spans="1:15" ht="67.5">
      <c r="A145" s="63"/>
      <c r="B145" s="64" t="s">
        <v>66</v>
      </c>
      <c r="C145" s="64" t="s">
        <v>143</v>
      </c>
      <c r="D145" s="65"/>
      <c r="E145" s="66" t="s">
        <v>144</v>
      </c>
      <c r="F145" s="66" t="s">
        <v>145</v>
      </c>
      <c r="G145" s="67">
        <v>925387.02</v>
      </c>
      <c r="H145" s="67">
        <v>0</v>
      </c>
      <c r="I145" s="67">
        <f aca="true" t="shared" si="10" ref="I145:I151">SUM(G145-H145)</f>
        <v>925387.02</v>
      </c>
      <c r="J145" s="68"/>
      <c r="K145" s="66" t="s">
        <v>56</v>
      </c>
      <c r="L145" s="64" t="s">
        <v>567</v>
      </c>
      <c r="M145" s="69">
        <v>39759</v>
      </c>
      <c r="N145" s="70" t="s">
        <v>488</v>
      </c>
      <c r="O145" s="68"/>
    </row>
    <row r="146" spans="1:15" ht="67.5">
      <c r="A146" s="63"/>
      <c r="B146" s="64" t="s">
        <v>20</v>
      </c>
      <c r="C146" s="64" t="s">
        <v>146</v>
      </c>
      <c r="D146" s="65"/>
      <c r="E146" s="66" t="s">
        <v>147</v>
      </c>
      <c r="F146" s="66" t="s">
        <v>145</v>
      </c>
      <c r="G146" s="67">
        <v>524241.16</v>
      </c>
      <c r="H146" s="67">
        <v>0</v>
      </c>
      <c r="I146" s="67">
        <f t="shared" si="10"/>
        <v>524241.16</v>
      </c>
      <c r="J146" s="68"/>
      <c r="K146" s="66" t="s">
        <v>56</v>
      </c>
      <c r="L146" s="64" t="s">
        <v>567</v>
      </c>
      <c r="M146" s="69">
        <v>39759</v>
      </c>
      <c r="N146" s="70" t="s">
        <v>527</v>
      </c>
      <c r="O146" s="68"/>
    </row>
    <row r="147" spans="1:15" ht="67.5">
      <c r="A147" s="63"/>
      <c r="B147" s="64" t="s">
        <v>23</v>
      </c>
      <c r="C147" s="64" t="s">
        <v>148</v>
      </c>
      <c r="D147" s="65"/>
      <c r="E147" s="66" t="s">
        <v>149</v>
      </c>
      <c r="F147" s="66" t="s">
        <v>145</v>
      </c>
      <c r="G147" s="67">
        <v>556101.12</v>
      </c>
      <c r="H147" s="67">
        <v>0</v>
      </c>
      <c r="I147" s="67">
        <f t="shared" si="10"/>
        <v>556101.12</v>
      </c>
      <c r="J147" s="68"/>
      <c r="K147" s="66" t="s">
        <v>56</v>
      </c>
      <c r="L147" s="64" t="s">
        <v>567</v>
      </c>
      <c r="M147" s="69">
        <v>39759</v>
      </c>
      <c r="N147" s="70" t="s">
        <v>515</v>
      </c>
      <c r="O147" s="68"/>
    </row>
    <row r="148" spans="1:15" ht="56.25">
      <c r="A148" s="25">
        <v>4324260034</v>
      </c>
      <c r="B148" s="28" t="s">
        <v>33</v>
      </c>
      <c r="C148" s="28" t="s">
        <v>150</v>
      </c>
      <c r="D148" s="58"/>
      <c r="E148" s="24" t="s">
        <v>151</v>
      </c>
      <c r="F148" s="24" t="s">
        <v>145</v>
      </c>
      <c r="G148" s="33">
        <v>660370.08</v>
      </c>
      <c r="H148" s="33">
        <v>558391.44</v>
      </c>
      <c r="I148" s="33">
        <v>101978.64</v>
      </c>
      <c r="J148" s="23"/>
      <c r="K148" s="24" t="s">
        <v>56</v>
      </c>
      <c r="L148" s="30" t="s">
        <v>61</v>
      </c>
      <c r="M148" s="29">
        <v>39759</v>
      </c>
      <c r="N148" s="30"/>
      <c r="O148" s="23"/>
    </row>
    <row r="149" spans="1:15" ht="67.5">
      <c r="A149" s="63"/>
      <c r="B149" s="64" t="s">
        <v>28</v>
      </c>
      <c r="C149" s="64" t="s">
        <v>152</v>
      </c>
      <c r="D149" s="65"/>
      <c r="E149" s="66" t="s">
        <v>153</v>
      </c>
      <c r="F149" s="66" t="s">
        <v>145</v>
      </c>
      <c r="G149" s="67">
        <v>682092.78</v>
      </c>
      <c r="H149" s="67">
        <v>0</v>
      </c>
      <c r="I149" s="67">
        <f t="shared" si="10"/>
        <v>682092.78</v>
      </c>
      <c r="J149" s="68"/>
      <c r="K149" s="66" t="s">
        <v>56</v>
      </c>
      <c r="L149" s="64" t="s">
        <v>567</v>
      </c>
      <c r="M149" s="69">
        <v>39759</v>
      </c>
      <c r="N149" s="70" t="s">
        <v>537</v>
      </c>
      <c r="O149" s="68"/>
    </row>
    <row r="150" spans="1:15" ht="67.5">
      <c r="A150" s="63"/>
      <c r="B150" s="64" t="s">
        <v>21</v>
      </c>
      <c r="C150" s="64" t="s">
        <v>154</v>
      </c>
      <c r="D150" s="65"/>
      <c r="E150" s="66" t="s">
        <v>155</v>
      </c>
      <c r="F150" s="66" t="s">
        <v>145</v>
      </c>
      <c r="G150" s="67">
        <v>660370.08</v>
      </c>
      <c r="H150" s="67">
        <v>0</v>
      </c>
      <c r="I150" s="67">
        <f t="shared" si="10"/>
        <v>660370.08</v>
      </c>
      <c r="J150" s="68"/>
      <c r="K150" s="66" t="s">
        <v>56</v>
      </c>
      <c r="L150" s="64" t="s">
        <v>567</v>
      </c>
      <c r="M150" s="69">
        <v>39759</v>
      </c>
      <c r="N150" s="70" t="s">
        <v>527</v>
      </c>
      <c r="O150" s="68"/>
    </row>
    <row r="151" spans="1:15" ht="67.5">
      <c r="A151" s="63"/>
      <c r="B151" s="64" t="s">
        <v>156</v>
      </c>
      <c r="C151" s="64" t="s">
        <v>157</v>
      </c>
      <c r="D151" s="65"/>
      <c r="E151" s="66" t="s">
        <v>158</v>
      </c>
      <c r="F151" s="66" t="s">
        <v>145</v>
      </c>
      <c r="G151" s="67">
        <v>918146.12</v>
      </c>
      <c r="H151" s="67">
        <v>0</v>
      </c>
      <c r="I151" s="67">
        <f t="shared" si="10"/>
        <v>918146.12</v>
      </c>
      <c r="J151" s="68"/>
      <c r="K151" s="66" t="s">
        <v>56</v>
      </c>
      <c r="L151" s="64" t="s">
        <v>567</v>
      </c>
      <c r="M151" s="69">
        <v>39759</v>
      </c>
      <c r="N151" s="70" t="s">
        <v>527</v>
      </c>
      <c r="O151" s="68"/>
    </row>
    <row r="152" spans="1:15" ht="67.5">
      <c r="A152" s="63"/>
      <c r="B152" s="64" t="s">
        <v>159</v>
      </c>
      <c r="C152" s="64" t="s">
        <v>160</v>
      </c>
      <c r="D152" s="65"/>
      <c r="E152" s="66" t="s">
        <v>161</v>
      </c>
      <c r="F152" s="66" t="s">
        <v>145</v>
      </c>
      <c r="G152" s="67">
        <v>687885.5</v>
      </c>
      <c r="H152" s="67">
        <v>0</v>
      </c>
      <c r="I152" s="67">
        <f aca="true" t="shared" si="11" ref="I152:I170">SUM(G152-H152)</f>
        <v>687885.5</v>
      </c>
      <c r="J152" s="68"/>
      <c r="K152" s="66" t="s">
        <v>56</v>
      </c>
      <c r="L152" s="64" t="s">
        <v>567</v>
      </c>
      <c r="M152" s="69">
        <v>39759</v>
      </c>
      <c r="N152" s="70" t="s">
        <v>527</v>
      </c>
      <c r="O152" s="68"/>
    </row>
    <row r="153" spans="1:15" ht="67.5">
      <c r="A153" s="63"/>
      <c r="B153" s="64" t="s">
        <v>162</v>
      </c>
      <c r="C153" s="64" t="s">
        <v>163</v>
      </c>
      <c r="D153" s="65"/>
      <c r="E153" s="66" t="s">
        <v>164</v>
      </c>
      <c r="F153" s="66" t="s">
        <v>145</v>
      </c>
      <c r="G153" s="67">
        <v>954350.62</v>
      </c>
      <c r="H153" s="67">
        <v>0</v>
      </c>
      <c r="I153" s="67">
        <f t="shared" si="11"/>
        <v>954350.62</v>
      </c>
      <c r="J153" s="68"/>
      <c r="K153" s="66" t="s">
        <v>56</v>
      </c>
      <c r="L153" s="64" t="s">
        <v>567</v>
      </c>
      <c r="M153" s="69">
        <v>39759</v>
      </c>
      <c r="N153" s="70" t="s">
        <v>517</v>
      </c>
      <c r="O153" s="68"/>
    </row>
    <row r="154" spans="1:15" ht="65.25" customHeight="1">
      <c r="A154" s="63"/>
      <c r="B154" s="64" t="s">
        <v>165</v>
      </c>
      <c r="C154" s="64" t="s">
        <v>166</v>
      </c>
      <c r="D154" s="65"/>
      <c r="E154" s="66" t="s">
        <v>167</v>
      </c>
      <c r="F154" s="66" t="s">
        <v>145</v>
      </c>
      <c r="G154" s="67">
        <v>1091927.72</v>
      </c>
      <c r="H154" s="67">
        <v>0</v>
      </c>
      <c r="I154" s="67">
        <f t="shared" si="11"/>
        <v>1091927.72</v>
      </c>
      <c r="J154" s="68"/>
      <c r="K154" s="66" t="s">
        <v>56</v>
      </c>
      <c r="L154" s="64" t="s">
        <v>567</v>
      </c>
      <c r="M154" s="69">
        <v>39759</v>
      </c>
      <c r="N154" s="70" t="s">
        <v>504</v>
      </c>
      <c r="O154" s="68"/>
    </row>
    <row r="155" spans="1:15" ht="67.5">
      <c r="A155" s="63">
        <v>4324260041</v>
      </c>
      <c r="B155" s="64" t="s">
        <v>168</v>
      </c>
      <c r="C155" s="64" t="s">
        <v>169</v>
      </c>
      <c r="D155" s="65"/>
      <c r="E155" s="66" t="s">
        <v>170</v>
      </c>
      <c r="F155" s="66" t="s">
        <v>145</v>
      </c>
      <c r="G155" s="67">
        <v>567686.56</v>
      </c>
      <c r="H155" s="67">
        <v>0</v>
      </c>
      <c r="I155" s="67">
        <f t="shared" si="11"/>
        <v>567686.56</v>
      </c>
      <c r="J155" s="68"/>
      <c r="K155" s="66" t="s">
        <v>56</v>
      </c>
      <c r="L155" s="64" t="s">
        <v>567</v>
      </c>
      <c r="M155" s="69">
        <v>39759</v>
      </c>
      <c r="N155" s="70" t="s">
        <v>546</v>
      </c>
      <c r="O155" s="68"/>
    </row>
    <row r="156" spans="1:15" ht="67.5">
      <c r="A156" s="63"/>
      <c r="B156" s="64" t="s">
        <v>171</v>
      </c>
      <c r="C156" s="64" t="s">
        <v>172</v>
      </c>
      <c r="D156" s="65"/>
      <c r="E156" s="66" t="s">
        <v>173</v>
      </c>
      <c r="F156" s="66" t="s">
        <v>145</v>
      </c>
      <c r="G156" s="67">
        <v>718297.28</v>
      </c>
      <c r="H156" s="67">
        <v>0</v>
      </c>
      <c r="I156" s="67">
        <f t="shared" si="11"/>
        <v>718297.28</v>
      </c>
      <c r="J156" s="68"/>
      <c r="K156" s="66" t="s">
        <v>56</v>
      </c>
      <c r="L156" s="64" t="s">
        <v>567</v>
      </c>
      <c r="M156" s="69">
        <v>39759</v>
      </c>
      <c r="N156" s="70" t="s">
        <v>505</v>
      </c>
      <c r="O156" s="68"/>
    </row>
    <row r="157" spans="1:15" ht="67.5">
      <c r="A157" s="25">
        <v>4324121071</v>
      </c>
      <c r="B157" s="28" t="s">
        <v>183</v>
      </c>
      <c r="C157" s="28" t="s">
        <v>281</v>
      </c>
      <c r="D157" s="58"/>
      <c r="E157" s="24" t="s">
        <v>282</v>
      </c>
      <c r="F157" s="24" t="s">
        <v>186</v>
      </c>
      <c r="G157" s="33"/>
      <c r="H157" s="33">
        <v>0</v>
      </c>
      <c r="I157" s="33">
        <f>SUM(G157-H157)</f>
        <v>0</v>
      </c>
      <c r="J157" s="23"/>
      <c r="K157" s="24" t="s">
        <v>56</v>
      </c>
      <c r="L157" s="30" t="s">
        <v>61</v>
      </c>
      <c r="M157" s="29">
        <v>39759</v>
      </c>
      <c r="N157" s="30"/>
      <c r="O157" s="23"/>
    </row>
    <row r="158" spans="1:15" ht="67.5">
      <c r="A158" s="63"/>
      <c r="B158" s="64" t="s">
        <v>22</v>
      </c>
      <c r="C158" s="64" t="s">
        <v>283</v>
      </c>
      <c r="D158" s="65"/>
      <c r="E158" s="66" t="s">
        <v>284</v>
      </c>
      <c r="F158" s="66" t="s">
        <v>186</v>
      </c>
      <c r="G158" s="67">
        <v>652636.02</v>
      </c>
      <c r="H158" s="67">
        <v>0</v>
      </c>
      <c r="I158" s="67">
        <f>SUM(G158-H158)</f>
        <v>652636.02</v>
      </c>
      <c r="J158" s="68"/>
      <c r="K158" s="66" t="s">
        <v>56</v>
      </c>
      <c r="L158" s="70" t="s">
        <v>61</v>
      </c>
      <c r="M158" s="69">
        <v>39759</v>
      </c>
      <c r="N158" s="70"/>
      <c r="O158" s="68"/>
    </row>
    <row r="159" spans="1:15" ht="67.5">
      <c r="A159" s="63"/>
      <c r="B159" s="64" t="s">
        <v>31</v>
      </c>
      <c r="C159" s="64" t="s">
        <v>285</v>
      </c>
      <c r="D159" s="65"/>
      <c r="E159" s="66" t="s">
        <v>286</v>
      </c>
      <c r="F159" s="66" t="s">
        <v>186</v>
      </c>
      <c r="G159" s="67">
        <v>615095.01</v>
      </c>
      <c r="H159" s="67">
        <v>0</v>
      </c>
      <c r="I159" s="67">
        <f>SUM(G159-H159)</f>
        <v>615095.01</v>
      </c>
      <c r="J159" s="68"/>
      <c r="K159" s="66" t="s">
        <v>56</v>
      </c>
      <c r="L159" s="64" t="s">
        <v>567</v>
      </c>
      <c r="M159" s="69">
        <v>39759</v>
      </c>
      <c r="N159" s="70" t="s">
        <v>473</v>
      </c>
      <c r="O159" s="68"/>
    </row>
    <row r="160" spans="1:15" ht="67.5">
      <c r="A160" s="25">
        <v>4324121059</v>
      </c>
      <c r="B160" s="28" t="s">
        <v>183</v>
      </c>
      <c r="C160" s="28" t="s">
        <v>184</v>
      </c>
      <c r="D160" s="58"/>
      <c r="E160" s="24" t="s">
        <v>185</v>
      </c>
      <c r="F160" s="24" t="s">
        <v>186</v>
      </c>
      <c r="G160" s="33"/>
      <c r="H160" s="33">
        <v>0</v>
      </c>
      <c r="I160" s="33">
        <f t="shared" si="11"/>
        <v>0</v>
      </c>
      <c r="J160" s="23"/>
      <c r="K160" s="24" t="s">
        <v>56</v>
      </c>
      <c r="L160" s="30" t="s">
        <v>61</v>
      </c>
      <c r="M160" s="29">
        <v>39759</v>
      </c>
      <c r="N160" s="30"/>
      <c r="O160" s="23"/>
    </row>
    <row r="161" spans="1:15" ht="67.5">
      <c r="A161" s="63"/>
      <c r="B161" s="64" t="s">
        <v>31</v>
      </c>
      <c r="C161" s="64" t="s">
        <v>187</v>
      </c>
      <c r="D161" s="65"/>
      <c r="E161" s="66" t="s">
        <v>188</v>
      </c>
      <c r="F161" s="66" t="s">
        <v>186</v>
      </c>
      <c r="G161" s="67">
        <v>617435</v>
      </c>
      <c r="H161" s="67">
        <v>0</v>
      </c>
      <c r="I161" s="67">
        <f t="shared" si="11"/>
        <v>617435</v>
      </c>
      <c r="J161" s="68"/>
      <c r="K161" s="66" t="s">
        <v>56</v>
      </c>
      <c r="L161" s="64" t="s">
        <v>567</v>
      </c>
      <c r="M161" s="69">
        <v>39759</v>
      </c>
      <c r="N161" s="70" t="s">
        <v>475</v>
      </c>
      <c r="O161" s="68"/>
    </row>
    <row r="162" spans="1:15" ht="67.5">
      <c r="A162" s="25">
        <v>4324121060</v>
      </c>
      <c r="B162" s="28" t="s">
        <v>183</v>
      </c>
      <c r="C162" s="28" t="s">
        <v>189</v>
      </c>
      <c r="D162" s="58"/>
      <c r="E162" s="24" t="s">
        <v>190</v>
      </c>
      <c r="F162" s="24" t="s">
        <v>186</v>
      </c>
      <c r="G162" s="33"/>
      <c r="H162" s="33">
        <v>0</v>
      </c>
      <c r="I162" s="33">
        <f t="shared" si="11"/>
        <v>0</v>
      </c>
      <c r="J162" s="23"/>
      <c r="K162" s="24" t="s">
        <v>56</v>
      </c>
      <c r="L162" s="30" t="s">
        <v>61</v>
      </c>
      <c r="M162" s="29">
        <v>39759</v>
      </c>
      <c r="N162" s="30"/>
      <c r="O162" s="23"/>
    </row>
    <row r="163" spans="1:15" ht="67.5">
      <c r="A163" s="25">
        <v>4324260046</v>
      </c>
      <c r="B163" s="28" t="s">
        <v>31</v>
      </c>
      <c r="C163" s="28" t="s">
        <v>191</v>
      </c>
      <c r="D163" s="58"/>
      <c r="E163" s="24" t="s">
        <v>192</v>
      </c>
      <c r="F163" s="24" t="s">
        <v>186</v>
      </c>
      <c r="G163" s="33">
        <v>561713</v>
      </c>
      <c r="H163" s="33">
        <v>358282.1</v>
      </c>
      <c r="I163" s="33">
        <v>203430.9</v>
      </c>
      <c r="J163" s="23"/>
      <c r="K163" s="24" t="s">
        <v>56</v>
      </c>
      <c r="L163" s="30" t="s">
        <v>61</v>
      </c>
      <c r="M163" s="29">
        <v>39759</v>
      </c>
      <c r="N163" s="30"/>
      <c r="O163" s="23"/>
    </row>
    <row r="164" spans="1:15" ht="67.5">
      <c r="A164" s="25">
        <v>4324121061</v>
      </c>
      <c r="B164" s="28" t="s">
        <v>183</v>
      </c>
      <c r="C164" s="28" t="s">
        <v>193</v>
      </c>
      <c r="D164" s="58"/>
      <c r="E164" s="24" t="s">
        <v>194</v>
      </c>
      <c r="F164" s="24" t="s">
        <v>425</v>
      </c>
      <c r="G164" s="33"/>
      <c r="H164" s="33">
        <v>0</v>
      </c>
      <c r="I164" s="33">
        <f t="shared" si="11"/>
        <v>0</v>
      </c>
      <c r="J164" s="23"/>
      <c r="K164" s="24" t="s">
        <v>56</v>
      </c>
      <c r="L164" s="30" t="s">
        <v>61</v>
      </c>
      <c r="M164" s="29">
        <v>39759</v>
      </c>
      <c r="N164" s="30"/>
      <c r="O164" s="23"/>
    </row>
    <row r="165" spans="1:15" ht="67.5">
      <c r="A165" s="63"/>
      <c r="B165" s="64" t="s">
        <v>22</v>
      </c>
      <c r="C165" s="64" t="s">
        <v>195</v>
      </c>
      <c r="D165" s="65"/>
      <c r="E165" s="66" t="s">
        <v>196</v>
      </c>
      <c r="F165" s="66" t="s">
        <v>425</v>
      </c>
      <c r="G165" s="67">
        <v>1706105</v>
      </c>
      <c r="H165" s="67">
        <v>0</v>
      </c>
      <c r="I165" s="67">
        <f t="shared" si="11"/>
        <v>1706105</v>
      </c>
      <c r="J165" s="68"/>
      <c r="K165" s="66" t="s">
        <v>56</v>
      </c>
      <c r="L165" s="64" t="s">
        <v>567</v>
      </c>
      <c r="M165" s="69">
        <v>39759</v>
      </c>
      <c r="N165" s="70" t="s">
        <v>528</v>
      </c>
      <c r="O165" s="68"/>
    </row>
    <row r="166" spans="1:15" ht="56.25">
      <c r="A166" s="25">
        <v>4324121062</v>
      </c>
      <c r="B166" s="28" t="s">
        <v>98</v>
      </c>
      <c r="C166" s="28" t="s">
        <v>197</v>
      </c>
      <c r="D166" s="58"/>
      <c r="E166" s="24" t="s">
        <v>198</v>
      </c>
      <c r="F166" s="24" t="s">
        <v>199</v>
      </c>
      <c r="G166" s="33"/>
      <c r="H166" s="33"/>
      <c r="I166" s="33"/>
      <c r="J166" s="23"/>
      <c r="K166" s="24" t="s">
        <v>56</v>
      </c>
      <c r="L166" s="30" t="s">
        <v>61</v>
      </c>
      <c r="M166" s="29">
        <v>39759</v>
      </c>
      <c r="N166" s="30"/>
      <c r="O166" s="23"/>
    </row>
    <row r="167" spans="1:15" ht="56.25">
      <c r="A167" s="25">
        <v>4324260048</v>
      </c>
      <c r="B167" s="28" t="s">
        <v>22</v>
      </c>
      <c r="C167" s="28" t="s">
        <v>200</v>
      </c>
      <c r="D167" s="58"/>
      <c r="E167" s="24" t="s">
        <v>201</v>
      </c>
      <c r="F167" s="24" t="s">
        <v>199</v>
      </c>
      <c r="G167" s="33">
        <v>678425.02</v>
      </c>
      <c r="H167" s="33">
        <v>556398.34</v>
      </c>
      <c r="I167" s="33">
        <v>122026.68</v>
      </c>
      <c r="J167" s="23"/>
      <c r="K167" s="24" t="s">
        <v>56</v>
      </c>
      <c r="L167" s="30" t="s">
        <v>61</v>
      </c>
      <c r="M167" s="29">
        <v>39759</v>
      </c>
      <c r="N167" s="30"/>
      <c r="O167" s="23"/>
    </row>
    <row r="168" spans="1:15" ht="67.5">
      <c r="A168" s="63"/>
      <c r="B168" s="64" t="s">
        <v>31</v>
      </c>
      <c r="C168" s="64" t="s">
        <v>202</v>
      </c>
      <c r="D168" s="65"/>
      <c r="E168" s="66" t="s">
        <v>203</v>
      </c>
      <c r="F168" s="66" t="s">
        <v>199</v>
      </c>
      <c r="G168" s="67">
        <v>436778.65</v>
      </c>
      <c r="H168" s="67">
        <v>0</v>
      </c>
      <c r="I168" s="67">
        <f t="shared" si="11"/>
        <v>436778.65</v>
      </c>
      <c r="J168" s="68"/>
      <c r="K168" s="66" t="s">
        <v>56</v>
      </c>
      <c r="L168" s="64" t="s">
        <v>567</v>
      </c>
      <c r="M168" s="69">
        <v>39759</v>
      </c>
      <c r="N168" s="70" t="s">
        <v>525</v>
      </c>
      <c r="O168" s="68"/>
    </row>
    <row r="169" spans="1:15" ht="67.5">
      <c r="A169" s="63"/>
      <c r="B169" s="64" t="s">
        <v>66</v>
      </c>
      <c r="C169" s="64" t="s">
        <v>204</v>
      </c>
      <c r="D169" s="65"/>
      <c r="E169" s="66" t="s">
        <v>205</v>
      </c>
      <c r="F169" s="66" t="s">
        <v>199</v>
      </c>
      <c r="G169" s="67">
        <v>652331.75</v>
      </c>
      <c r="H169" s="67">
        <v>0</v>
      </c>
      <c r="I169" s="67">
        <f t="shared" si="11"/>
        <v>652331.75</v>
      </c>
      <c r="J169" s="68"/>
      <c r="K169" s="66" t="s">
        <v>56</v>
      </c>
      <c r="L169" s="64" t="s">
        <v>567</v>
      </c>
      <c r="M169" s="69">
        <v>39759</v>
      </c>
      <c r="N169" s="70" t="s">
        <v>527</v>
      </c>
      <c r="O169" s="68"/>
    </row>
    <row r="170" spans="1:15" ht="67.5">
      <c r="A170" s="63"/>
      <c r="B170" s="64" t="s">
        <v>94</v>
      </c>
      <c r="C170" s="64" t="s">
        <v>206</v>
      </c>
      <c r="D170" s="65"/>
      <c r="E170" s="66" t="s">
        <v>207</v>
      </c>
      <c r="F170" s="66" t="s">
        <v>199</v>
      </c>
      <c r="G170" s="67">
        <v>612624.6</v>
      </c>
      <c r="H170" s="67">
        <v>0</v>
      </c>
      <c r="I170" s="67">
        <f t="shared" si="11"/>
        <v>612624.6</v>
      </c>
      <c r="J170" s="68"/>
      <c r="K170" s="66" t="s">
        <v>56</v>
      </c>
      <c r="L170" s="64" t="s">
        <v>567</v>
      </c>
      <c r="M170" s="69">
        <v>39759</v>
      </c>
      <c r="N170" s="70" t="s">
        <v>528</v>
      </c>
      <c r="O170" s="68"/>
    </row>
    <row r="171" spans="1:15" ht="56.25">
      <c r="A171" s="25">
        <v>4324260052</v>
      </c>
      <c r="B171" s="28" t="s">
        <v>32</v>
      </c>
      <c r="C171" s="28" t="s">
        <v>208</v>
      </c>
      <c r="D171" s="58"/>
      <c r="E171" s="24" t="s">
        <v>209</v>
      </c>
      <c r="F171" s="24" t="s">
        <v>199</v>
      </c>
      <c r="G171" s="33">
        <v>635314.4</v>
      </c>
      <c r="H171" s="33">
        <v>521041.94</v>
      </c>
      <c r="I171" s="33">
        <v>114272.46</v>
      </c>
      <c r="J171" s="23"/>
      <c r="K171" s="24" t="s">
        <v>56</v>
      </c>
      <c r="L171" s="30" t="s">
        <v>61</v>
      </c>
      <c r="M171" s="29">
        <v>39759</v>
      </c>
      <c r="N171" s="30"/>
      <c r="O171" s="23"/>
    </row>
    <row r="172" spans="1:15" ht="67.5">
      <c r="A172" s="63"/>
      <c r="B172" s="64" t="s">
        <v>210</v>
      </c>
      <c r="C172" s="64" t="s">
        <v>211</v>
      </c>
      <c r="D172" s="65"/>
      <c r="E172" s="66" t="s">
        <v>212</v>
      </c>
      <c r="F172" s="66" t="s">
        <v>199</v>
      </c>
      <c r="G172" s="67">
        <v>443585.59</v>
      </c>
      <c r="H172" s="67">
        <v>0</v>
      </c>
      <c r="I172" s="67">
        <f aca="true" t="shared" si="12" ref="I172:I177">SUM(G172-H172)</f>
        <v>443585.59</v>
      </c>
      <c r="J172" s="68"/>
      <c r="K172" s="66" t="s">
        <v>56</v>
      </c>
      <c r="L172" s="64" t="s">
        <v>567</v>
      </c>
      <c r="M172" s="69">
        <v>39759</v>
      </c>
      <c r="N172" s="70" t="s">
        <v>496</v>
      </c>
      <c r="O172" s="68"/>
    </row>
    <row r="173" spans="1:15" ht="56.25">
      <c r="A173" s="25">
        <v>4324260054</v>
      </c>
      <c r="B173" s="28" t="s">
        <v>21</v>
      </c>
      <c r="C173" s="28" t="s">
        <v>213</v>
      </c>
      <c r="D173" s="58"/>
      <c r="E173" s="24" t="s">
        <v>214</v>
      </c>
      <c r="F173" s="24" t="s">
        <v>199</v>
      </c>
      <c r="G173" s="33">
        <v>454930.49</v>
      </c>
      <c r="H173" s="33">
        <v>373103.24</v>
      </c>
      <c r="I173" s="33">
        <v>81827.25</v>
      </c>
      <c r="J173" s="23"/>
      <c r="K173" s="24" t="s">
        <v>56</v>
      </c>
      <c r="L173" s="30" t="s">
        <v>61</v>
      </c>
      <c r="M173" s="29">
        <v>39759</v>
      </c>
      <c r="N173" s="30"/>
      <c r="O173" s="23"/>
    </row>
    <row r="174" spans="1:15" ht="67.5">
      <c r="A174" s="63"/>
      <c r="B174" s="64" t="s">
        <v>122</v>
      </c>
      <c r="C174" s="64" t="s">
        <v>215</v>
      </c>
      <c r="D174" s="65"/>
      <c r="E174" s="66" t="s">
        <v>216</v>
      </c>
      <c r="F174" s="66" t="s">
        <v>199</v>
      </c>
      <c r="G174" s="67">
        <v>486696.21</v>
      </c>
      <c r="H174" s="67">
        <v>0</v>
      </c>
      <c r="I174" s="67">
        <f t="shared" si="12"/>
        <v>486696.21</v>
      </c>
      <c r="J174" s="68"/>
      <c r="K174" s="66" t="s">
        <v>56</v>
      </c>
      <c r="L174" s="64" t="s">
        <v>567</v>
      </c>
      <c r="M174" s="69">
        <v>39759</v>
      </c>
      <c r="N174" s="70" t="s">
        <v>530</v>
      </c>
      <c r="O174" s="68"/>
    </row>
    <row r="175" spans="1:15" ht="56.25">
      <c r="A175" s="25">
        <v>4324260056</v>
      </c>
      <c r="B175" s="28" t="s">
        <v>217</v>
      </c>
      <c r="C175" s="28" t="s">
        <v>218</v>
      </c>
      <c r="D175" s="58"/>
      <c r="E175" s="24" t="s">
        <v>201</v>
      </c>
      <c r="F175" s="24" t="s">
        <v>199</v>
      </c>
      <c r="G175" s="33">
        <v>678425.02</v>
      </c>
      <c r="H175" s="33">
        <v>556398.34</v>
      </c>
      <c r="I175" s="33">
        <v>122026.68</v>
      </c>
      <c r="J175" s="23"/>
      <c r="K175" s="24" t="s">
        <v>56</v>
      </c>
      <c r="L175" s="30" t="s">
        <v>61</v>
      </c>
      <c r="M175" s="29">
        <v>39759</v>
      </c>
      <c r="N175" s="30"/>
      <c r="O175" s="23"/>
    </row>
    <row r="176" spans="1:15" ht="67.5">
      <c r="A176" s="63"/>
      <c r="B176" s="64" t="s">
        <v>156</v>
      </c>
      <c r="C176" s="64" t="s">
        <v>219</v>
      </c>
      <c r="D176" s="65"/>
      <c r="E176" s="66" t="s">
        <v>220</v>
      </c>
      <c r="F176" s="66" t="s">
        <v>199</v>
      </c>
      <c r="G176" s="67">
        <v>696576.86</v>
      </c>
      <c r="H176" s="67">
        <v>0</v>
      </c>
      <c r="I176" s="67">
        <f t="shared" si="12"/>
        <v>696576.86</v>
      </c>
      <c r="J176" s="68"/>
      <c r="K176" s="66" t="s">
        <v>56</v>
      </c>
      <c r="L176" s="64" t="s">
        <v>567</v>
      </c>
      <c r="M176" s="69">
        <v>39759</v>
      </c>
      <c r="N176" s="70" t="s">
        <v>484</v>
      </c>
      <c r="O176" s="68"/>
    </row>
    <row r="177" spans="1:15" ht="67.5">
      <c r="A177" s="63"/>
      <c r="B177" s="64" t="s">
        <v>221</v>
      </c>
      <c r="C177" s="64" t="s">
        <v>222</v>
      </c>
      <c r="D177" s="65"/>
      <c r="E177" s="66" t="s">
        <v>223</v>
      </c>
      <c r="F177" s="66" t="s">
        <v>199</v>
      </c>
      <c r="G177" s="67">
        <v>627372.97</v>
      </c>
      <c r="H177" s="67">
        <v>0</v>
      </c>
      <c r="I177" s="67">
        <f t="shared" si="12"/>
        <v>627372.97</v>
      </c>
      <c r="J177" s="68"/>
      <c r="K177" s="66" t="s">
        <v>56</v>
      </c>
      <c r="L177" s="64" t="s">
        <v>567</v>
      </c>
      <c r="M177" s="69">
        <v>39759</v>
      </c>
      <c r="N177" s="70" t="s">
        <v>487</v>
      </c>
      <c r="O177" s="68"/>
    </row>
    <row r="178" spans="1:15" ht="56.25">
      <c r="A178" s="25">
        <v>4324121068</v>
      </c>
      <c r="B178" s="28" t="s">
        <v>139</v>
      </c>
      <c r="C178" s="28" t="s">
        <v>287</v>
      </c>
      <c r="D178" s="58"/>
      <c r="E178" s="24" t="s">
        <v>288</v>
      </c>
      <c r="F178" s="24" t="s">
        <v>142</v>
      </c>
      <c r="G178" s="33"/>
      <c r="H178" s="33"/>
      <c r="I178" s="33"/>
      <c r="J178" s="23"/>
      <c r="K178" s="24" t="s">
        <v>56</v>
      </c>
      <c r="L178" s="30" t="s">
        <v>61</v>
      </c>
      <c r="M178" s="29">
        <v>39759</v>
      </c>
      <c r="N178" s="30"/>
      <c r="O178" s="23"/>
    </row>
    <row r="179" spans="1:15" ht="67.5">
      <c r="A179" s="63"/>
      <c r="B179" s="64" t="s">
        <v>84</v>
      </c>
      <c r="C179" s="64" t="s">
        <v>289</v>
      </c>
      <c r="D179" s="65"/>
      <c r="E179" s="66" t="s">
        <v>290</v>
      </c>
      <c r="F179" s="66" t="s">
        <v>145</v>
      </c>
      <c r="G179" s="67">
        <v>1083847.95</v>
      </c>
      <c r="H179" s="67">
        <v>0</v>
      </c>
      <c r="I179" s="67">
        <f aca="true" t="shared" si="13" ref="I179:I184">SUM(G179-H179)</f>
        <v>1083847.95</v>
      </c>
      <c r="J179" s="68"/>
      <c r="K179" s="66" t="s">
        <v>56</v>
      </c>
      <c r="L179" s="64" t="s">
        <v>567</v>
      </c>
      <c r="M179" s="69">
        <v>39759</v>
      </c>
      <c r="N179" s="70" t="s">
        <v>522</v>
      </c>
      <c r="O179" s="68"/>
    </row>
    <row r="180" spans="1:15" ht="67.5">
      <c r="A180" s="63"/>
      <c r="B180" s="64" t="s">
        <v>20</v>
      </c>
      <c r="C180" s="64" t="s">
        <v>291</v>
      </c>
      <c r="D180" s="65"/>
      <c r="E180" s="66" t="s">
        <v>292</v>
      </c>
      <c r="F180" s="66" t="s">
        <v>145</v>
      </c>
      <c r="G180" s="67">
        <v>1071921.15</v>
      </c>
      <c r="H180" s="67">
        <v>0</v>
      </c>
      <c r="I180" s="67">
        <f t="shared" si="13"/>
        <v>1071921.15</v>
      </c>
      <c r="J180" s="68"/>
      <c r="K180" s="66" t="s">
        <v>56</v>
      </c>
      <c r="L180" s="64" t="s">
        <v>567</v>
      </c>
      <c r="M180" s="69">
        <v>39759</v>
      </c>
      <c r="N180" s="70" t="s">
        <v>527</v>
      </c>
      <c r="O180" s="68"/>
    </row>
    <row r="181" spans="1:15" ht="67.5">
      <c r="A181" s="63"/>
      <c r="B181" s="64" t="s">
        <v>26</v>
      </c>
      <c r="C181" s="64" t="s">
        <v>293</v>
      </c>
      <c r="D181" s="65"/>
      <c r="E181" s="66" t="s">
        <v>294</v>
      </c>
      <c r="F181" s="66" t="s">
        <v>145</v>
      </c>
      <c r="G181" s="67">
        <v>712626.3</v>
      </c>
      <c r="H181" s="67">
        <v>0</v>
      </c>
      <c r="I181" s="67">
        <f t="shared" si="13"/>
        <v>712626.3</v>
      </c>
      <c r="J181" s="68"/>
      <c r="K181" s="66" t="s">
        <v>56</v>
      </c>
      <c r="L181" s="64" t="s">
        <v>567</v>
      </c>
      <c r="M181" s="69">
        <v>39759</v>
      </c>
      <c r="N181" s="70" t="s">
        <v>527</v>
      </c>
      <c r="O181" s="68"/>
    </row>
    <row r="182" spans="1:15" ht="67.5">
      <c r="A182" s="63"/>
      <c r="B182" s="64" t="s">
        <v>32</v>
      </c>
      <c r="C182" s="64" t="s">
        <v>295</v>
      </c>
      <c r="D182" s="65"/>
      <c r="E182" s="66" t="s">
        <v>296</v>
      </c>
      <c r="F182" s="66" t="s">
        <v>145</v>
      </c>
      <c r="G182" s="67">
        <v>463654.35</v>
      </c>
      <c r="H182" s="67">
        <v>0</v>
      </c>
      <c r="I182" s="67">
        <f t="shared" si="13"/>
        <v>463654.35</v>
      </c>
      <c r="J182" s="68"/>
      <c r="K182" s="66" t="s">
        <v>56</v>
      </c>
      <c r="L182" s="64" t="s">
        <v>567</v>
      </c>
      <c r="M182" s="69">
        <v>39759</v>
      </c>
      <c r="N182" s="70" t="s">
        <v>527</v>
      </c>
      <c r="O182" s="68"/>
    </row>
    <row r="183" spans="1:15" ht="67.5">
      <c r="A183" s="63"/>
      <c r="B183" s="64" t="s">
        <v>25</v>
      </c>
      <c r="C183" s="64" t="s">
        <v>297</v>
      </c>
      <c r="D183" s="65"/>
      <c r="E183" s="66" t="s">
        <v>298</v>
      </c>
      <c r="F183" s="66" t="s">
        <v>145</v>
      </c>
      <c r="G183" s="67">
        <v>1086829.65</v>
      </c>
      <c r="H183" s="67">
        <v>0</v>
      </c>
      <c r="I183" s="67">
        <f t="shared" si="13"/>
        <v>1086829.65</v>
      </c>
      <c r="J183" s="68"/>
      <c r="K183" s="66" t="s">
        <v>56</v>
      </c>
      <c r="L183" s="64" t="s">
        <v>567</v>
      </c>
      <c r="M183" s="69">
        <v>39759</v>
      </c>
      <c r="N183" s="70" t="s">
        <v>506</v>
      </c>
      <c r="O183" s="68"/>
    </row>
    <row r="184" spans="1:15" ht="67.5">
      <c r="A184" s="63"/>
      <c r="B184" s="64" t="s">
        <v>28</v>
      </c>
      <c r="C184" s="64" t="s">
        <v>299</v>
      </c>
      <c r="D184" s="65"/>
      <c r="E184" s="66" t="s">
        <v>300</v>
      </c>
      <c r="F184" s="66" t="s">
        <v>145</v>
      </c>
      <c r="G184" s="67">
        <v>979488.45</v>
      </c>
      <c r="H184" s="67">
        <v>0</v>
      </c>
      <c r="I184" s="67">
        <f t="shared" si="13"/>
        <v>979488.45</v>
      </c>
      <c r="J184" s="68"/>
      <c r="K184" s="66" t="s">
        <v>56</v>
      </c>
      <c r="L184" s="64" t="s">
        <v>567</v>
      </c>
      <c r="M184" s="69">
        <v>39759</v>
      </c>
      <c r="N184" s="70" t="s">
        <v>507</v>
      </c>
      <c r="O184" s="68"/>
    </row>
    <row r="185" spans="1:15" ht="56.25">
      <c r="A185" s="63"/>
      <c r="B185" s="64" t="s">
        <v>27</v>
      </c>
      <c r="C185" s="64" t="s">
        <v>301</v>
      </c>
      <c r="D185" s="65"/>
      <c r="E185" s="66" t="s">
        <v>302</v>
      </c>
      <c r="F185" s="66" t="s">
        <v>145</v>
      </c>
      <c r="G185" s="67">
        <v>491980.5</v>
      </c>
      <c r="H185" s="67">
        <v>0</v>
      </c>
      <c r="I185" s="67">
        <f aca="true" t="shared" si="14" ref="I185:I190">SUM(G185-H185)</f>
        <v>491980.5</v>
      </c>
      <c r="J185" s="68"/>
      <c r="K185" s="66" t="s">
        <v>56</v>
      </c>
      <c r="L185" s="64" t="s">
        <v>567</v>
      </c>
      <c r="M185" s="69">
        <v>39759</v>
      </c>
      <c r="N185" s="70"/>
      <c r="O185" s="68"/>
    </row>
    <row r="186" spans="1:15" ht="56.25">
      <c r="A186" s="63"/>
      <c r="B186" s="64" t="s">
        <v>122</v>
      </c>
      <c r="C186" s="64" t="s">
        <v>303</v>
      </c>
      <c r="D186" s="65"/>
      <c r="E186" s="66" t="s">
        <v>304</v>
      </c>
      <c r="F186" s="66" t="s">
        <v>145</v>
      </c>
      <c r="G186" s="67">
        <v>983961</v>
      </c>
      <c r="H186" s="67">
        <v>0</v>
      </c>
      <c r="I186" s="67">
        <f t="shared" si="14"/>
        <v>983961</v>
      </c>
      <c r="J186" s="68"/>
      <c r="K186" s="66" t="s">
        <v>56</v>
      </c>
      <c r="L186" s="70" t="s">
        <v>61</v>
      </c>
      <c r="M186" s="69">
        <v>39759</v>
      </c>
      <c r="N186" s="70"/>
      <c r="O186" s="68"/>
    </row>
    <row r="187" spans="1:15" ht="56.25">
      <c r="A187" s="63"/>
      <c r="B187" s="64" t="s">
        <v>165</v>
      </c>
      <c r="C187" s="64" t="s">
        <v>305</v>
      </c>
      <c r="D187" s="65"/>
      <c r="E187" s="66" t="s">
        <v>306</v>
      </c>
      <c r="F187" s="66" t="s">
        <v>145</v>
      </c>
      <c r="G187" s="67">
        <v>503907.3</v>
      </c>
      <c r="H187" s="67">
        <v>0</v>
      </c>
      <c r="I187" s="67">
        <f t="shared" si="14"/>
        <v>503907.3</v>
      </c>
      <c r="J187" s="68"/>
      <c r="K187" s="66" t="s">
        <v>56</v>
      </c>
      <c r="L187" s="70" t="s">
        <v>61</v>
      </c>
      <c r="M187" s="69">
        <v>39759</v>
      </c>
      <c r="N187" s="70"/>
      <c r="O187" s="68"/>
    </row>
    <row r="188" spans="1:15" ht="67.5">
      <c r="A188" s="63"/>
      <c r="B188" s="64" t="s">
        <v>307</v>
      </c>
      <c r="C188" s="64" t="s">
        <v>308</v>
      </c>
      <c r="D188" s="65"/>
      <c r="E188" s="66" t="s">
        <v>309</v>
      </c>
      <c r="F188" s="66" t="s">
        <v>145</v>
      </c>
      <c r="G188" s="67">
        <v>1074902.85</v>
      </c>
      <c r="H188" s="67">
        <v>0</v>
      </c>
      <c r="I188" s="67">
        <f t="shared" si="14"/>
        <v>1074902.85</v>
      </c>
      <c r="J188" s="68"/>
      <c r="K188" s="66" t="s">
        <v>56</v>
      </c>
      <c r="L188" s="64" t="s">
        <v>567</v>
      </c>
      <c r="M188" s="69">
        <v>39759</v>
      </c>
      <c r="N188" s="70" t="s">
        <v>541</v>
      </c>
      <c r="O188" s="68"/>
    </row>
    <row r="189" spans="1:15" ht="78.75">
      <c r="A189" s="63"/>
      <c r="B189" s="64" t="s">
        <v>168</v>
      </c>
      <c r="C189" s="64" t="s">
        <v>310</v>
      </c>
      <c r="D189" s="65"/>
      <c r="E189" s="66" t="s">
        <v>311</v>
      </c>
      <c r="F189" s="66" t="s">
        <v>145</v>
      </c>
      <c r="G189" s="67">
        <v>715608</v>
      </c>
      <c r="H189" s="67">
        <v>0</v>
      </c>
      <c r="I189" s="67">
        <f t="shared" si="14"/>
        <v>715608</v>
      </c>
      <c r="J189" s="68"/>
      <c r="K189" s="66" t="s">
        <v>56</v>
      </c>
      <c r="L189" s="64" t="s">
        <v>567</v>
      </c>
      <c r="M189" s="69">
        <v>39759</v>
      </c>
      <c r="N189" s="70" t="s">
        <v>539</v>
      </c>
      <c r="O189" s="68"/>
    </row>
    <row r="190" spans="1:15" ht="67.5">
      <c r="A190" s="63"/>
      <c r="B190" s="64" t="s">
        <v>312</v>
      </c>
      <c r="C190" s="64" t="s">
        <v>313</v>
      </c>
      <c r="D190" s="65"/>
      <c r="E190" s="66" t="s">
        <v>314</v>
      </c>
      <c r="F190" s="66" t="s">
        <v>145</v>
      </c>
      <c r="G190" s="67">
        <v>739461.6</v>
      </c>
      <c r="H190" s="67">
        <v>0</v>
      </c>
      <c r="I190" s="67">
        <f t="shared" si="14"/>
        <v>739461.6</v>
      </c>
      <c r="J190" s="68"/>
      <c r="K190" s="66" t="s">
        <v>56</v>
      </c>
      <c r="L190" s="64" t="s">
        <v>567</v>
      </c>
      <c r="M190" s="69">
        <v>39759</v>
      </c>
      <c r="N190" s="70" t="s">
        <v>522</v>
      </c>
      <c r="O190" s="68"/>
    </row>
    <row r="191" spans="1:15" ht="78.75">
      <c r="A191" s="79">
        <v>4324260146</v>
      </c>
      <c r="B191" s="80" t="s">
        <v>462</v>
      </c>
      <c r="C191" s="81"/>
      <c r="D191" s="82"/>
      <c r="E191" s="83"/>
      <c r="F191" s="83"/>
      <c r="G191" s="84">
        <v>163144.58</v>
      </c>
      <c r="H191" s="85"/>
      <c r="I191" s="85">
        <f>G191</f>
        <v>163144.58</v>
      </c>
      <c r="J191" s="86"/>
      <c r="K191" s="83" t="s">
        <v>56</v>
      </c>
      <c r="L191" s="81" t="s">
        <v>62</v>
      </c>
      <c r="M191" s="87">
        <v>39751</v>
      </c>
      <c r="N191" s="88" t="s">
        <v>545</v>
      </c>
      <c r="O191" s="86"/>
    </row>
    <row r="192" spans="1:15" ht="56.25">
      <c r="A192" s="25">
        <v>4324260152</v>
      </c>
      <c r="B192" s="59" t="s">
        <v>463</v>
      </c>
      <c r="C192" s="28"/>
      <c r="D192" s="58"/>
      <c r="E192" s="24"/>
      <c r="F192" s="24"/>
      <c r="G192" s="60">
        <v>3269321.22</v>
      </c>
      <c r="H192" s="60">
        <v>3269321.22</v>
      </c>
      <c r="I192" s="33"/>
      <c r="J192" s="23"/>
      <c r="K192" s="24" t="s">
        <v>56</v>
      </c>
      <c r="L192" s="30" t="s">
        <v>570</v>
      </c>
      <c r="M192" s="29">
        <v>41599</v>
      </c>
      <c r="N192" s="30"/>
      <c r="O192" s="23"/>
    </row>
    <row r="193" spans="1:15" ht="67.5">
      <c r="A193" s="63"/>
      <c r="B193" s="89" t="s">
        <v>464</v>
      </c>
      <c r="C193" s="64"/>
      <c r="D193" s="65"/>
      <c r="E193" s="66"/>
      <c r="F193" s="66"/>
      <c r="G193" s="90">
        <v>3697082.88</v>
      </c>
      <c r="H193" s="67"/>
      <c r="I193" s="67">
        <f>G193</f>
        <v>3697082.88</v>
      </c>
      <c r="J193" s="68"/>
      <c r="K193" s="66" t="s">
        <v>56</v>
      </c>
      <c r="L193" s="64" t="s">
        <v>571</v>
      </c>
      <c r="M193" s="69">
        <v>41599</v>
      </c>
      <c r="N193" s="70" t="s">
        <v>536</v>
      </c>
      <c r="O193" s="68"/>
    </row>
    <row r="194" spans="1:15" ht="67.5">
      <c r="A194" s="63"/>
      <c r="B194" s="89" t="s">
        <v>465</v>
      </c>
      <c r="C194" s="64"/>
      <c r="D194" s="65"/>
      <c r="E194" s="66"/>
      <c r="F194" s="66"/>
      <c r="G194" s="90">
        <v>1897151.64</v>
      </c>
      <c r="H194" s="67"/>
      <c r="I194" s="67">
        <f>G194</f>
        <v>1897151.64</v>
      </c>
      <c r="J194" s="68"/>
      <c r="K194" s="66" t="s">
        <v>56</v>
      </c>
      <c r="L194" s="64" t="s">
        <v>571</v>
      </c>
      <c r="M194" s="69">
        <v>41599</v>
      </c>
      <c r="N194" s="70" t="s">
        <v>538</v>
      </c>
      <c r="O194" s="68"/>
    </row>
    <row r="195" spans="1:15" ht="45">
      <c r="A195" s="25">
        <v>4324260155</v>
      </c>
      <c r="B195" s="59" t="s">
        <v>466</v>
      </c>
      <c r="C195" s="28"/>
      <c r="D195" s="58"/>
      <c r="E195" s="24"/>
      <c r="F195" s="24"/>
      <c r="G195" s="60">
        <v>3678750.24</v>
      </c>
      <c r="H195" s="60">
        <v>3678750.24</v>
      </c>
      <c r="I195" s="33"/>
      <c r="J195" s="23"/>
      <c r="K195" s="24" t="s">
        <v>56</v>
      </c>
      <c r="L195" s="93" t="s">
        <v>571</v>
      </c>
      <c r="M195" s="29">
        <v>41599</v>
      </c>
      <c r="N195" s="30"/>
      <c r="O195" s="23"/>
    </row>
    <row r="196" spans="1:15" ht="67.5">
      <c r="A196" s="63">
        <v>4324260151</v>
      </c>
      <c r="B196" s="89" t="s">
        <v>467</v>
      </c>
      <c r="C196" s="64"/>
      <c r="D196" s="65"/>
      <c r="E196" s="66"/>
      <c r="F196" s="66"/>
      <c r="G196" s="90">
        <v>2355467.7</v>
      </c>
      <c r="H196" s="67"/>
      <c r="I196" s="67">
        <f>G196</f>
        <v>2355467.7</v>
      </c>
      <c r="J196" s="68"/>
      <c r="K196" s="66" t="s">
        <v>56</v>
      </c>
      <c r="L196" s="64" t="s">
        <v>571</v>
      </c>
      <c r="M196" s="69">
        <v>41599</v>
      </c>
      <c r="N196" s="70" t="s">
        <v>534</v>
      </c>
      <c r="O196" s="68"/>
    </row>
    <row r="197" spans="1:15" ht="67.5">
      <c r="A197" s="63">
        <v>4324260156</v>
      </c>
      <c r="B197" s="89" t="s">
        <v>468</v>
      </c>
      <c r="C197" s="64"/>
      <c r="D197" s="65"/>
      <c r="E197" s="66"/>
      <c r="F197" s="66"/>
      <c r="G197" s="90">
        <v>2627678.74</v>
      </c>
      <c r="H197" s="67"/>
      <c r="I197" s="67">
        <f>G197</f>
        <v>2627678.74</v>
      </c>
      <c r="J197" s="68"/>
      <c r="K197" s="66" t="s">
        <v>56</v>
      </c>
      <c r="L197" s="64" t="s">
        <v>571</v>
      </c>
      <c r="M197" s="69">
        <v>41599</v>
      </c>
      <c r="N197" s="70" t="s">
        <v>559</v>
      </c>
      <c r="O197" s="68"/>
    </row>
    <row r="198" spans="1:15" ht="12.75">
      <c r="A198" s="26"/>
      <c r="B198" s="34"/>
      <c r="C198" s="34"/>
      <c r="D198" s="36"/>
      <c r="E198" s="35"/>
      <c r="F198" s="35"/>
      <c r="G198" s="38"/>
      <c r="H198" s="38"/>
      <c r="I198" s="38"/>
      <c r="J198" s="39"/>
      <c r="K198" s="35"/>
      <c r="L198" s="34"/>
      <c r="M198" s="52"/>
      <c r="N198" s="51"/>
      <c r="O198" s="39"/>
    </row>
    <row r="199" spans="1:15" ht="12.75">
      <c r="A199" s="6"/>
      <c r="B199" s="139" t="s">
        <v>14</v>
      </c>
      <c r="C199" s="139"/>
      <c r="D199" s="11"/>
      <c r="E199" s="12"/>
      <c r="F199" s="12"/>
      <c r="G199" s="32">
        <f>SUM(G29:G198)</f>
        <v>87327830.86999997</v>
      </c>
      <c r="H199" s="32">
        <f>SUM(H28+H30+H31+H32+H33+H34+H37+H39+H40+H51+H52+H54+H55+H80+H84+H85+H86+H87+H88+H90+H92+H137+H139+H140+H141+H143+H144+H145+H146+H148+H149+H150)</f>
        <v>2031960.4299999997</v>
      </c>
      <c r="I199" s="32">
        <f>SUM(I29:I198)</f>
        <v>73612476.89999999</v>
      </c>
      <c r="J199" s="22">
        <f>SUM(J148:J198)</f>
        <v>0</v>
      </c>
      <c r="K199" s="24"/>
      <c r="L199" s="7"/>
      <c r="M199" s="10"/>
      <c r="N199" s="27"/>
      <c r="O199" s="10"/>
    </row>
    <row r="200" spans="1:15" ht="12.75">
      <c r="A200" s="6"/>
      <c r="B200" s="139" t="s">
        <v>41</v>
      </c>
      <c r="C200" s="139"/>
      <c r="D200" s="11"/>
      <c r="E200" s="12"/>
      <c r="F200" s="12"/>
      <c r="G200" s="32">
        <f>SUM(G26+G199)</f>
        <v>124958284.80999997</v>
      </c>
      <c r="H200" s="32">
        <f>SUM(H26+H199)</f>
        <v>8901621.26</v>
      </c>
      <c r="I200" s="32">
        <f>SUM(I26+I199)</f>
        <v>104373270.00999999</v>
      </c>
      <c r="J200" s="22">
        <f>SUM(J149:J199)</f>
        <v>0</v>
      </c>
      <c r="K200" s="24"/>
      <c r="L200" s="7"/>
      <c r="M200" s="10"/>
      <c r="N200" s="27"/>
      <c r="O200" s="10"/>
    </row>
    <row r="201" spans="1:15" ht="12.75">
      <c r="A201" s="45"/>
      <c r="B201" s="46"/>
      <c r="C201" s="46"/>
      <c r="D201" s="46"/>
      <c r="E201" s="47"/>
      <c r="F201" s="47"/>
      <c r="G201" s="48"/>
      <c r="H201" s="48"/>
      <c r="I201" s="48"/>
      <c r="J201" s="50"/>
      <c r="K201" s="49"/>
      <c r="L201" s="42"/>
      <c r="M201" s="43"/>
      <c r="N201" s="44"/>
      <c r="O201" s="43"/>
    </row>
    <row r="202" spans="1:5" ht="12.75">
      <c r="A202" s="41" t="s">
        <v>44</v>
      </c>
      <c r="B202" s="41"/>
      <c r="C202" s="41"/>
      <c r="D202" s="41"/>
      <c r="E202" s="41"/>
    </row>
    <row r="203" spans="1:19" ht="52.5">
      <c r="A203" s="3" t="s">
        <v>0</v>
      </c>
      <c r="B203" s="3" t="s">
        <v>1</v>
      </c>
      <c r="C203" s="3" t="s">
        <v>2</v>
      </c>
      <c r="D203" s="3" t="s">
        <v>15</v>
      </c>
      <c r="E203" s="3" t="s">
        <v>3</v>
      </c>
      <c r="F203" s="3" t="s">
        <v>12</v>
      </c>
      <c r="G203" s="3" t="s">
        <v>4</v>
      </c>
      <c r="H203" s="3" t="s">
        <v>5</v>
      </c>
      <c r="I203" s="3" t="s">
        <v>6</v>
      </c>
      <c r="J203" s="3" t="s">
        <v>16</v>
      </c>
      <c r="K203" s="3" t="s">
        <v>17</v>
      </c>
      <c r="L203" s="3" t="s">
        <v>9</v>
      </c>
      <c r="M203" s="3" t="s">
        <v>10</v>
      </c>
      <c r="N203" s="3" t="s">
        <v>38</v>
      </c>
      <c r="O203" s="3" t="s">
        <v>11</v>
      </c>
      <c r="S203" s="53"/>
    </row>
    <row r="204" spans="1:15" ht="12.75">
      <c r="A204" s="5">
        <v>1</v>
      </c>
      <c r="B204" s="5">
        <v>2</v>
      </c>
      <c r="C204" s="5">
        <v>3</v>
      </c>
      <c r="D204" s="5">
        <v>4</v>
      </c>
      <c r="E204" s="5">
        <v>5</v>
      </c>
      <c r="F204" s="5">
        <v>6</v>
      </c>
      <c r="G204" s="5">
        <v>7</v>
      </c>
      <c r="H204" s="5">
        <v>8</v>
      </c>
      <c r="I204" s="5">
        <v>9</v>
      </c>
      <c r="J204" s="5">
        <v>10</v>
      </c>
      <c r="K204" s="5">
        <v>11</v>
      </c>
      <c r="L204" s="5">
        <v>12</v>
      </c>
      <c r="M204" s="5">
        <v>14</v>
      </c>
      <c r="N204" s="5"/>
      <c r="O204" s="5">
        <v>15</v>
      </c>
    </row>
    <row r="205" spans="1:15" ht="12.75">
      <c r="A205" s="16"/>
      <c r="B205" s="15" t="s">
        <v>7</v>
      </c>
      <c r="C205" s="17"/>
      <c r="D205" s="17"/>
      <c r="E205" s="18"/>
      <c r="F205" s="18"/>
      <c r="G205" s="16"/>
      <c r="H205" s="16"/>
      <c r="I205" s="16"/>
      <c r="J205" s="16"/>
      <c r="K205" s="16"/>
      <c r="L205" s="16"/>
      <c r="M205" s="16"/>
      <c r="N205" s="18"/>
      <c r="O205" s="16"/>
    </row>
    <row r="206" spans="1:15" ht="56.25" customHeight="1">
      <c r="A206" s="92">
        <v>4324260170</v>
      </c>
      <c r="B206" s="59" t="s">
        <v>426</v>
      </c>
      <c r="C206" s="7" t="s">
        <v>396</v>
      </c>
      <c r="D206" s="7"/>
      <c r="E206" s="24"/>
      <c r="F206" s="8"/>
      <c r="G206" s="60">
        <v>6550.88</v>
      </c>
      <c r="H206" s="31"/>
      <c r="I206" s="31">
        <f>G206</f>
        <v>6550.88</v>
      </c>
      <c r="J206" s="21"/>
      <c r="K206" s="24" t="s">
        <v>56</v>
      </c>
      <c r="L206" s="30" t="s">
        <v>524</v>
      </c>
      <c r="M206" s="9">
        <v>41541</v>
      </c>
      <c r="N206" s="6"/>
      <c r="O206" s="6"/>
    </row>
    <row r="207" spans="1:15" ht="52.5" customHeight="1">
      <c r="A207" s="92">
        <v>4324260171</v>
      </c>
      <c r="B207" s="59" t="s">
        <v>427</v>
      </c>
      <c r="C207" s="7" t="s">
        <v>396</v>
      </c>
      <c r="D207" s="7"/>
      <c r="E207" s="24"/>
      <c r="F207" s="8"/>
      <c r="G207" s="60">
        <v>12082.92</v>
      </c>
      <c r="H207" s="31"/>
      <c r="I207" s="31">
        <f>G207</f>
        <v>12082.92</v>
      </c>
      <c r="J207" s="21"/>
      <c r="K207" s="24" t="s">
        <v>56</v>
      </c>
      <c r="L207" s="30" t="s">
        <v>524</v>
      </c>
      <c r="M207" s="9">
        <v>41541</v>
      </c>
      <c r="N207" s="6"/>
      <c r="O207" s="6"/>
    </row>
    <row r="208" spans="1:15" ht="63" customHeight="1">
      <c r="A208" s="6">
        <v>4324260186</v>
      </c>
      <c r="B208" s="59" t="s">
        <v>428</v>
      </c>
      <c r="C208" s="7" t="s">
        <v>396</v>
      </c>
      <c r="D208" s="7"/>
      <c r="E208" s="24"/>
      <c r="F208" s="8"/>
      <c r="G208" s="60">
        <v>17825</v>
      </c>
      <c r="H208" s="31"/>
      <c r="I208" s="31">
        <f aca="true" t="shared" si="15" ref="I208:I235">G208</f>
        <v>17825</v>
      </c>
      <c r="J208" s="21"/>
      <c r="K208" s="24" t="s">
        <v>56</v>
      </c>
      <c r="L208" s="93" t="s">
        <v>579</v>
      </c>
      <c r="M208" s="9">
        <v>41599</v>
      </c>
      <c r="N208" s="6"/>
      <c r="O208" s="6"/>
    </row>
    <row r="209" spans="1:15" ht="67.5">
      <c r="A209" s="101">
        <v>4324260185</v>
      </c>
      <c r="B209" s="122" t="s">
        <v>429</v>
      </c>
      <c r="C209" s="102" t="s">
        <v>396</v>
      </c>
      <c r="D209" s="102"/>
      <c r="E209" s="104"/>
      <c r="F209" s="104"/>
      <c r="G209" s="112">
        <v>11781.97</v>
      </c>
      <c r="H209" s="113"/>
      <c r="I209" s="113">
        <f t="shared" si="15"/>
        <v>11781.97</v>
      </c>
      <c r="J209" s="101"/>
      <c r="K209" s="104" t="s">
        <v>56</v>
      </c>
      <c r="L209" s="106" t="s">
        <v>579</v>
      </c>
      <c r="M209" s="107">
        <v>41599</v>
      </c>
      <c r="N209" s="104" t="s">
        <v>578</v>
      </c>
      <c r="O209" s="101"/>
    </row>
    <row r="210" spans="1:15" ht="72" customHeight="1">
      <c r="A210" s="6">
        <v>4324260184</v>
      </c>
      <c r="B210" s="59" t="s">
        <v>430</v>
      </c>
      <c r="C210" s="7" t="s">
        <v>396</v>
      </c>
      <c r="D210" s="7"/>
      <c r="E210" s="24"/>
      <c r="F210" s="8"/>
      <c r="G210" s="60">
        <v>884.73</v>
      </c>
      <c r="H210" s="31">
        <v>208.36</v>
      </c>
      <c r="I210" s="31">
        <v>676.37</v>
      </c>
      <c r="J210" s="21"/>
      <c r="K210" s="24" t="s">
        <v>56</v>
      </c>
      <c r="L210" s="124" t="s">
        <v>579</v>
      </c>
      <c r="M210" s="29">
        <v>41599</v>
      </c>
      <c r="N210" s="6"/>
      <c r="O210" s="6"/>
    </row>
    <row r="211" spans="1:15" ht="67.5">
      <c r="A211" s="101">
        <v>4324260183</v>
      </c>
      <c r="B211" s="122" t="s">
        <v>431</v>
      </c>
      <c r="C211" s="102" t="s">
        <v>396</v>
      </c>
      <c r="D211" s="102"/>
      <c r="E211" s="104"/>
      <c r="F211" s="104"/>
      <c r="G211" s="112">
        <v>136510</v>
      </c>
      <c r="H211" s="113"/>
      <c r="I211" s="113">
        <f t="shared" si="15"/>
        <v>136510</v>
      </c>
      <c r="J211" s="101"/>
      <c r="K211" s="104" t="s">
        <v>56</v>
      </c>
      <c r="L211" s="106" t="s">
        <v>579</v>
      </c>
      <c r="M211" s="107">
        <v>41599</v>
      </c>
      <c r="N211" s="104" t="s">
        <v>578</v>
      </c>
      <c r="O211" s="101"/>
    </row>
    <row r="212" spans="1:15" ht="67.5">
      <c r="A212" s="101">
        <v>4324260182</v>
      </c>
      <c r="B212" s="122" t="s">
        <v>432</v>
      </c>
      <c r="C212" s="102" t="s">
        <v>396</v>
      </c>
      <c r="D212" s="102"/>
      <c r="E212" s="104"/>
      <c r="F212" s="104"/>
      <c r="G212" s="112">
        <v>112470.75</v>
      </c>
      <c r="H212" s="113"/>
      <c r="I212" s="113">
        <f t="shared" si="15"/>
        <v>112470.75</v>
      </c>
      <c r="J212" s="101"/>
      <c r="K212" s="104" t="s">
        <v>56</v>
      </c>
      <c r="L212" s="106" t="s">
        <v>579</v>
      </c>
      <c r="M212" s="107">
        <v>41599</v>
      </c>
      <c r="N212" s="104" t="s">
        <v>578</v>
      </c>
      <c r="O212" s="101"/>
    </row>
    <row r="213" spans="1:15" ht="67.5">
      <c r="A213" s="101">
        <v>4324260181</v>
      </c>
      <c r="B213" s="122" t="s">
        <v>433</v>
      </c>
      <c r="C213" s="102" t="s">
        <v>396</v>
      </c>
      <c r="D213" s="102"/>
      <c r="E213" s="104"/>
      <c r="F213" s="104"/>
      <c r="G213" s="112">
        <v>33085</v>
      </c>
      <c r="H213" s="113"/>
      <c r="I213" s="113">
        <f t="shared" si="15"/>
        <v>33085</v>
      </c>
      <c r="J213" s="101"/>
      <c r="K213" s="104" t="s">
        <v>56</v>
      </c>
      <c r="L213" s="106" t="s">
        <v>579</v>
      </c>
      <c r="M213" s="107">
        <v>41599</v>
      </c>
      <c r="N213" s="104" t="s">
        <v>578</v>
      </c>
      <c r="O213" s="101"/>
    </row>
    <row r="214" spans="1:15" ht="67.5">
      <c r="A214" s="101"/>
      <c r="B214" s="122" t="s">
        <v>434</v>
      </c>
      <c r="C214" s="102" t="s">
        <v>396</v>
      </c>
      <c r="D214" s="102"/>
      <c r="E214" s="104"/>
      <c r="F214" s="104"/>
      <c r="G214" s="112">
        <v>10497.85</v>
      </c>
      <c r="H214" s="113"/>
      <c r="I214" s="113">
        <f t="shared" si="15"/>
        <v>10497.85</v>
      </c>
      <c r="J214" s="101"/>
      <c r="K214" s="104" t="s">
        <v>56</v>
      </c>
      <c r="L214" s="106" t="s">
        <v>579</v>
      </c>
      <c r="M214" s="107">
        <v>41599</v>
      </c>
      <c r="N214" s="104" t="s">
        <v>578</v>
      </c>
      <c r="O214" s="101"/>
    </row>
    <row r="215" spans="1:15" ht="67.5">
      <c r="A215" s="101">
        <v>4324260179</v>
      </c>
      <c r="B215" s="122" t="s">
        <v>435</v>
      </c>
      <c r="C215" s="102" t="s">
        <v>396</v>
      </c>
      <c r="D215" s="102"/>
      <c r="E215" s="104"/>
      <c r="F215" s="104"/>
      <c r="G215" s="112">
        <v>122500</v>
      </c>
      <c r="H215" s="113"/>
      <c r="I215" s="113">
        <f t="shared" si="15"/>
        <v>122500</v>
      </c>
      <c r="J215" s="101"/>
      <c r="K215" s="104" t="s">
        <v>56</v>
      </c>
      <c r="L215" s="106" t="s">
        <v>579</v>
      </c>
      <c r="M215" s="107">
        <v>41599</v>
      </c>
      <c r="N215" s="104" t="s">
        <v>578</v>
      </c>
      <c r="O215" s="101"/>
    </row>
    <row r="216" spans="1:15" ht="67.5">
      <c r="A216" s="101">
        <v>4324260178</v>
      </c>
      <c r="B216" s="122" t="s">
        <v>436</v>
      </c>
      <c r="C216" s="102" t="s">
        <v>396</v>
      </c>
      <c r="D216" s="102"/>
      <c r="E216" s="104"/>
      <c r="F216" s="104"/>
      <c r="G216" s="112">
        <v>20654.17</v>
      </c>
      <c r="H216" s="113"/>
      <c r="I216" s="113">
        <f t="shared" si="15"/>
        <v>20654.17</v>
      </c>
      <c r="J216" s="101"/>
      <c r="K216" s="104" t="s">
        <v>56</v>
      </c>
      <c r="L216" s="106" t="s">
        <v>579</v>
      </c>
      <c r="M216" s="107">
        <v>41599</v>
      </c>
      <c r="N216" s="104" t="s">
        <v>578</v>
      </c>
      <c r="O216" s="101"/>
    </row>
    <row r="217" spans="1:15" ht="34.5" customHeight="1">
      <c r="A217" s="101">
        <v>4324260177</v>
      </c>
      <c r="B217" s="123" t="s">
        <v>437</v>
      </c>
      <c r="C217" s="102" t="s">
        <v>396</v>
      </c>
      <c r="D217" s="102"/>
      <c r="E217" s="104"/>
      <c r="F217" s="104"/>
      <c r="G217" s="112">
        <v>5003.95</v>
      </c>
      <c r="H217" s="113"/>
      <c r="I217" s="113">
        <f t="shared" si="15"/>
        <v>5003.95</v>
      </c>
      <c r="J217" s="101"/>
      <c r="K217" s="104" t="s">
        <v>56</v>
      </c>
      <c r="L217" s="106" t="s">
        <v>579</v>
      </c>
      <c r="M217" s="107">
        <v>41599</v>
      </c>
      <c r="N217" s="104" t="s">
        <v>578</v>
      </c>
      <c r="O217" s="101"/>
    </row>
    <row r="218" spans="1:15" ht="67.5">
      <c r="A218" s="101">
        <v>4324260176</v>
      </c>
      <c r="B218" s="122" t="s">
        <v>438</v>
      </c>
      <c r="C218" s="102" t="s">
        <v>396</v>
      </c>
      <c r="D218" s="102"/>
      <c r="E218" s="104"/>
      <c r="F218" s="104"/>
      <c r="G218" s="112">
        <v>47254.57</v>
      </c>
      <c r="H218" s="113"/>
      <c r="I218" s="113">
        <f t="shared" si="15"/>
        <v>47254.57</v>
      </c>
      <c r="J218" s="101"/>
      <c r="K218" s="104" t="s">
        <v>56</v>
      </c>
      <c r="L218" s="106" t="s">
        <v>579</v>
      </c>
      <c r="M218" s="107">
        <v>41599</v>
      </c>
      <c r="N218" s="104" t="s">
        <v>578</v>
      </c>
      <c r="O218" s="101"/>
    </row>
    <row r="219" spans="1:15" ht="67.5">
      <c r="A219" s="63">
        <v>4324260175</v>
      </c>
      <c r="B219" s="89" t="s">
        <v>470</v>
      </c>
      <c r="C219" s="64" t="s">
        <v>396</v>
      </c>
      <c r="D219" s="64"/>
      <c r="E219" s="66"/>
      <c r="F219" s="66"/>
      <c r="G219" s="90">
        <v>48610.67</v>
      </c>
      <c r="H219" s="67">
        <v>12496.97</v>
      </c>
      <c r="I219" s="67">
        <v>36113.7</v>
      </c>
      <c r="J219" s="63"/>
      <c r="K219" s="66" t="s">
        <v>56</v>
      </c>
      <c r="L219" s="106" t="s">
        <v>579</v>
      </c>
      <c r="M219" s="69">
        <v>39751</v>
      </c>
      <c r="N219" s="66" t="s">
        <v>471</v>
      </c>
      <c r="O219" s="63"/>
    </row>
    <row r="220" spans="1:15" ht="67.5">
      <c r="A220" s="101">
        <v>4324260174</v>
      </c>
      <c r="B220" s="122" t="s">
        <v>439</v>
      </c>
      <c r="C220" s="102" t="s">
        <v>396</v>
      </c>
      <c r="D220" s="102"/>
      <c r="E220" s="104"/>
      <c r="F220" s="104"/>
      <c r="G220" s="112">
        <v>124989.13</v>
      </c>
      <c r="H220" s="113"/>
      <c r="I220" s="113">
        <f t="shared" si="15"/>
        <v>124989.13</v>
      </c>
      <c r="J220" s="101"/>
      <c r="K220" s="104" t="s">
        <v>56</v>
      </c>
      <c r="L220" s="106" t="s">
        <v>579</v>
      </c>
      <c r="M220" s="107">
        <v>41599</v>
      </c>
      <c r="N220" s="104" t="s">
        <v>578</v>
      </c>
      <c r="O220" s="101"/>
    </row>
    <row r="221" spans="1:15" ht="67.5">
      <c r="A221" s="101">
        <v>4324260173</v>
      </c>
      <c r="B221" s="122" t="s">
        <v>440</v>
      </c>
      <c r="C221" s="102" t="s">
        <v>396</v>
      </c>
      <c r="D221" s="102"/>
      <c r="E221" s="104"/>
      <c r="F221" s="104"/>
      <c r="G221" s="112">
        <v>79973.79</v>
      </c>
      <c r="H221" s="113"/>
      <c r="I221" s="113">
        <f t="shared" si="15"/>
        <v>79973.79</v>
      </c>
      <c r="J221" s="101"/>
      <c r="K221" s="104" t="s">
        <v>56</v>
      </c>
      <c r="L221" s="106" t="s">
        <v>579</v>
      </c>
      <c r="M221" s="107">
        <v>41599</v>
      </c>
      <c r="N221" s="104" t="s">
        <v>578</v>
      </c>
      <c r="O221" s="101"/>
    </row>
    <row r="222" spans="1:15" ht="67.5">
      <c r="A222" s="101">
        <v>4324260172</v>
      </c>
      <c r="B222" s="122" t="s">
        <v>441</v>
      </c>
      <c r="C222" s="102" t="s">
        <v>396</v>
      </c>
      <c r="D222" s="102"/>
      <c r="E222" s="104"/>
      <c r="F222" s="104"/>
      <c r="G222" s="112">
        <v>2016.77</v>
      </c>
      <c r="H222" s="113"/>
      <c r="I222" s="113">
        <f t="shared" si="15"/>
        <v>2016.77</v>
      </c>
      <c r="J222" s="101"/>
      <c r="K222" s="104" t="s">
        <v>56</v>
      </c>
      <c r="L222" s="106" t="s">
        <v>579</v>
      </c>
      <c r="M222" s="107">
        <v>41599</v>
      </c>
      <c r="N222" s="104" t="s">
        <v>578</v>
      </c>
      <c r="O222" s="101"/>
    </row>
    <row r="223" spans="1:15" ht="56.25">
      <c r="A223" s="101">
        <v>4324260192</v>
      </c>
      <c r="B223" s="122" t="s">
        <v>442</v>
      </c>
      <c r="C223" s="102" t="s">
        <v>396</v>
      </c>
      <c r="D223" s="102"/>
      <c r="E223" s="104"/>
      <c r="F223" s="104"/>
      <c r="G223" s="112">
        <v>107995.92</v>
      </c>
      <c r="H223" s="113"/>
      <c r="I223" s="113">
        <f t="shared" si="15"/>
        <v>107995.92</v>
      </c>
      <c r="J223" s="101"/>
      <c r="K223" s="104" t="s">
        <v>56</v>
      </c>
      <c r="L223" s="108" t="s">
        <v>572</v>
      </c>
      <c r="M223" s="107">
        <v>42051</v>
      </c>
      <c r="N223" s="104" t="s">
        <v>578</v>
      </c>
      <c r="O223" s="101"/>
    </row>
    <row r="224" spans="1:15" ht="56.25">
      <c r="A224" s="101">
        <v>4324260191</v>
      </c>
      <c r="B224" s="123" t="s">
        <v>443</v>
      </c>
      <c r="C224" s="102" t="s">
        <v>396</v>
      </c>
      <c r="D224" s="102"/>
      <c r="E224" s="104"/>
      <c r="F224" s="104"/>
      <c r="G224" s="112">
        <v>191019.51</v>
      </c>
      <c r="H224" s="113"/>
      <c r="I224" s="113">
        <f t="shared" si="15"/>
        <v>191019.51</v>
      </c>
      <c r="J224" s="101"/>
      <c r="K224" s="104" t="s">
        <v>56</v>
      </c>
      <c r="L224" s="108" t="s">
        <v>572</v>
      </c>
      <c r="M224" s="107">
        <v>42051</v>
      </c>
      <c r="N224" s="104" t="s">
        <v>578</v>
      </c>
      <c r="O224" s="101"/>
    </row>
    <row r="225" spans="1:15" ht="56.25">
      <c r="A225" s="101">
        <v>4324260194</v>
      </c>
      <c r="B225" s="122" t="s">
        <v>444</v>
      </c>
      <c r="C225" s="102" t="s">
        <v>396</v>
      </c>
      <c r="D225" s="102"/>
      <c r="E225" s="104"/>
      <c r="F225" s="104"/>
      <c r="G225" s="112">
        <v>21495</v>
      </c>
      <c r="H225" s="113"/>
      <c r="I225" s="113">
        <f t="shared" si="15"/>
        <v>21495</v>
      </c>
      <c r="J225" s="101"/>
      <c r="K225" s="104" t="s">
        <v>56</v>
      </c>
      <c r="L225" s="108" t="s">
        <v>572</v>
      </c>
      <c r="M225" s="107">
        <v>42051</v>
      </c>
      <c r="N225" s="104" t="s">
        <v>578</v>
      </c>
      <c r="O225" s="101"/>
    </row>
    <row r="226" spans="1:15" ht="56.25">
      <c r="A226" s="101">
        <v>4324260195</v>
      </c>
      <c r="B226" s="122" t="s">
        <v>445</v>
      </c>
      <c r="C226" s="102" t="s">
        <v>396</v>
      </c>
      <c r="D226" s="102"/>
      <c r="E226" s="104"/>
      <c r="F226" s="104"/>
      <c r="G226" s="112">
        <v>28820</v>
      </c>
      <c r="H226" s="113"/>
      <c r="I226" s="113">
        <f t="shared" si="15"/>
        <v>28820</v>
      </c>
      <c r="J226" s="101"/>
      <c r="K226" s="104" t="s">
        <v>56</v>
      </c>
      <c r="L226" s="108" t="s">
        <v>572</v>
      </c>
      <c r="M226" s="107">
        <v>42051</v>
      </c>
      <c r="N226" s="104" t="s">
        <v>578</v>
      </c>
      <c r="O226" s="101"/>
    </row>
    <row r="227" spans="1:15" ht="56.25">
      <c r="A227" s="101">
        <v>4324260196</v>
      </c>
      <c r="B227" s="122" t="s">
        <v>446</v>
      </c>
      <c r="C227" s="102" t="s">
        <v>396</v>
      </c>
      <c r="D227" s="102"/>
      <c r="E227" s="104"/>
      <c r="F227" s="104"/>
      <c r="G227" s="112">
        <v>98769</v>
      </c>
      <c r="H227" s="113"/>
      <c r="I227" s="113">
        <f t="shared" si="15"/>
        <v>98769</v>
      </c>
      <c r="J227" s="101"/>
      <c r="K227" s="104" t="s">
        <v>56</v>
      </c>
      <c r="L227" s="108" t="s">
        <v>572</v>
      </c>
      <c r="M227" s="107">
        <v>42051</v>
      </c>
      <c r="N227" s="104" t="s">
        <v>578</v>
      </c>
      <c r="O227" s="101"/>
    </row>
    <row r="228" spans="1:15" ht="56.25">
      <c r="A228" s="101">
        <v>4324260197</v>
      </c>
      <c r="B228" s="122" t="s">
        <v>573</v>
      </c>
      <c r="C228" s="102" t="s">
        <v>396</v>
      </c>
      <c r="D228" s="102"/>
      <c r="E228" s="104"/>
      <c r="F228" s="104"/>
      <c r="G228" s="112">
        <v>22892</v>
      </c>
      <c r="H228" s="113"/>
      <c r="I228" s="113">
        <f t="shared" si="15"/>
        <v>22892</v>
      </c>
      <c r="J228" s="101"/>
      <c r="K228" s="104" t="s">
        <v>56</v>
      </c>
      <c r="L228" s="108" t="s">
        <v>572</v>
      </c>
      <c r="M228" s="107">
        <v>42051</v>
      </c>
      <c r="N228" s="104" t="s">
        <v>578</v>
      </c>
      <c r="O228" s="101"/>
    </row>
    <row r="229" spans="1:15" ht="56.25">
      <c r="A229" s="101">
        <v>4324260193</v>
      </c>
      <c r="B229" s="122" t="s">
        <v>447</v>
      </c>
      <c r="C229" s="102" t="s">
        <v>396</v>
      </c>
      <c r="D229" s="102"/>
      <c r="E229" s="104"/>
      <c r="F229" s="104"/>
      <c r="G229" s="112">
        <v>220060.73</v>
      </c>
      <c r="H229" s="113"/>
      <c r="I229" s="113">
        <f t="shared" si="15"/>
        <v>220060.73</v>
      </c>
      <c r="J229" s="101"/>
      <c r="K229" s="104" t="s">
        <v>56</v>
      </c>
      <c r="L229" s="108" t="s">
        <v>572</v>
      </c>
      <c r="M229" s="107">
        <v>42051</v>
      </c>
      <c r="N229" s="104" t="s">
        <v>578</v>
      </c>
      <c r="O229" s="101"/>
    </row>
    <row r="230" spans="1:15" ht="56.25">
      <c r="A230" s="101">
        <v>4324260198</v>
      </c>
      <c r="B230" s="122" t="s">
        <v>448</v>
      </c>
      <c r="C230" s="102" t="s">
        <v>396</v>
      </c>
      <c r="D230" s="102"/>
      <c r="E230" s="104"/>
      <c r="F230" s="104"/>
      <c r="G230" s="112">
        <v>27250</v>
      </c>
      <c r="H230" s="113"/>
      <c r="I230" s="113">
        <f t="shared" si="15"/>
        <v>27250</v>
      </c>
      <c r="J230" s="101"/>
      <c r="K230" s="104" t="s">
        <v>56</v>
      </c>
      <c r="L230" s="108" t="s">
        <v>572</v>
      </c>
      <c r="M230" s="107">
        <v>42051</v>
      </c>
      <c r="N230" s="104" t="s">
        <v>578</v>
      </c>
      <c r="O230" s="101"/>
    </row>
    <row r="231" spans="1:15" ht="56.25">
      <c r="A231" s="6">
        <v>4324260199</v>
      </c>
      <c r="B231" s="59" t="s">
        <v>449</v>
      </c>
      <c r="C231" s="7" t="s">
        <v>396</v>
      </c>
      <c r="D231" s="7"/>
      <c r="E231" s="8"/>
      <c r="F231" s="8"/>
      <c r="G231" s="60">
        <v>15700</v>
      </c>
      <c r="H231" s="31"/>
      <c r="I231" s="31">
        <f t="shared" si="15"/>
        <v>15700</v>
      </c>
      <c r="J231" s="21"/>
      <c r="K231" s="24" t="s">
        <v>56</v>
      </c>
      <c r="L231" s="30" t="s">
        <v>572</v>
      </c>
      <c r="M231" s="9">
        <v>42051</v>
      </c>
      <c r="N231" s="6"/>
      <c r="O231" s="6"/>
    </row>
    <row r="232" spans="1:15" ht="56.25">
      <c r="A232" s="6">
        <v>4324260187</v>
      </c>
      <c r="B232" s="7" t="s">
        <v>580</v>
      </c>
      <c r="C232" s="7" t="s">
        <v>396</v>
      </c>
      <c r="D232" s="7"/>
      <c r="E232" s="8"/>
      <c r="F232" s="8"/>
      <c r="G232" s="31">
        <v>3100</v>
      </c>
      <c r="H232" s="31"/>
      <c r="I232" s="31">
        <f t="shared" si="15"/>
        <v>3100</v>
      </c>
      <c r="J232" s="21"/>
      <c r="K232" s="24" t="s">
        <v>56</v>
      </c>
      <c r="L232" s="7" t="s">
        <v>581</v>
      </c>
      <c r="M232" s="9">
        <v>42475</v>
      </c>
      <c r="N232" s="6"/>
      <c r="O232" s="25"/>
    </row>
    <row r="233" spans="1:15" ht="56.25">
      <c r="A233" s="6">
        <v>4324260189</v>
      </c>
      <c r="B233" s="7" t="s">
        <v>583</v>
      </c>
      <c r="C233" s="7" t="s">
        <v>396</v>
      </c>
      <c r="D233" s="7"/>
      <c r="E233" s="8"/>
      <c r="F233" s="8"/>
      <c r="G233" s="31">
        <v>5950</v>
      </c>
      <c r="H233" s="31"/>
      <c r="I233" s="31">
        <f>G233</f>
        <v>5950</v>
      </c>
      <c r="J233" s="21"/>
      <c r="K233" s="24" t="s">
        <v>56</v>
      </c>
      <c r="L233" s="7" t="s">
        <v>581</v>
      </c>
      <c r="M233" s="9">
        <v>42475</v>
      </c>
      <c r="N233" s="6"/>
      <c r="O233" s="25"/>
    </row>
    <row r="234" spans="1:15" ht="56.25">
      <c r="A234" s="6">
        <v>4324260188</v>
      </c>
      <c r="B234" s="7" t="s">
        <v>582</v>
      </c>
      <c r="C234" s="7" t="s">
        <v>396</v>
      </c>
      <c r="D234" s="7"/>
      <c r="E234" s="8"/>
      <c r="F234" s="8"/>
      <c r="G234" s="31">
        <v>4240</v>
      </c>
      <c r="H234" s="31"/>
      <c r="I234" s="31">
        <f t="shared" si="15"/>
        <v>4240</v>
      </c>
      <c r="J234" s="21"/>
      <c r="K234" s="24" t="s">
        <v>56</v>
      </c>
      <c r="L234" s="7" t="s">
        <v>581</v>
      </c>
      <c r="M234" s="9">
        <v>42475</v>
      </c>
      <c r="N234" s="6"/>
      <c r="O234" s="6"/>
    </row>
    <row r="235" spans="1:15" ht="56.25">
      <c r="A235" s="6">
        <v>4324260202</v>
      </c>
      <c r="B235" s="7" t="s">
        <v>584</v>
      </c>
      <c r="C235" s="7" t="s">
        <v>396</v>
      </c>
      <c r="D235" s="7"/>
      <c r="E235" s="8"/>
      <c r="F235" s="8"/>
      <c r="G235" s="31">
        <v>3600</v>
      </c>
      <c r="H235" s="31"/>
      <c r="I235" s="31">
        <f t="shared" si="15"/>
        <v>3600</v>
      </c>
      <c r="J235" s="21"/>
      <c r="K235" s="24" t="s">
        <v>56</v>
      </c>
      <c r="L235" s="7" t="s">
        <v>585</v>
      </c>
      <c r="M235" s="9" t="s">
        <v>564</v>
      </c>
      <c r="N235" s="6"/>
      <c r="O235" s="6"/>
    </row>
    <row r="236" spans="1:15" ht="12.75">
      <c r="A236" s="6"/>
      <c r="B236" s="139" t="s">
        <v>40</v>
      </c>
      <c r="C236" s="139"/>
      <c r="D236" s="11"/>
      <c r="E236" s="12"/>
      <c r="F236" s="12"/>
      <c r="G236" s="32">
        <f>SUM(G206+G207+G208+G209+G210+G211+G212+G213+G214+G215+G216+G217+G218+G219+G220+G221+G222+G223+G224+G225+G226+G227+G228+G229+G230+G231+G232+G234)</f>
        <v>1534034.31</v>
      </c>
      <c r="H236" s="32">
        <f>SUM(H206+H207+H208+H209+H210+H211+H212+H213+H214+H215+H216+H217+H218+H219+H220+H221+H222+H223+H224+H225+H226+H227+H228+H229+H230+H231+H232+H234)</f>
        <v>12705.33</v>
      </c>
      <c r="I236" s="32">
        <f>SUM(I206+I207+I208+I209+I210+I211+I212+I213+I214+I215+I216+I217+I218+I219+I220+I221+I222+I223+I224+I225+I226+I227+I228+I229+I230+I231+I232+I234)</f>
        <v>1521328.98</v>
      </c>
      <c r="J236" s="22"/>
      <c r="K236" s="24"/>
      <c r="L236" s="7"/>
      <c r="M236" s="9"/>
      <c r="N236" s="27"/>
      <c r="O236" s="6"/>
    </row>
    <row r="237" spans="1:11" ht="12.75">
      <c r="A237" s="6"/>
      <c r="B237" s="139" t="s">
        <v>42</v>
      </c>
      <c r="C237" s="139"/>
      <c r="D237" s="11"/>
      <c r="E237" s="12"/>
      <c r="F237" s="12"/>
      <c r="G237" s="32">
        <f>SUM(G236)</f>
        <v>1534034.31</v>
      </c>
      <c r="H237" s="32">
        <f>SUM(H236)</f>
        <v>12705.33</v>
      </c>
      <c r="I237" s="32">
        <f>SUM(I236)</f>
        <v>1521328.98</v>
      </c>
      <c r="J237" s="22"/>
      <c r="K237" s="24"/>
    </row>
    <row r="238" spans="1:15" ht="18.75" customHeight="1">
      <c r="A238" s="16" t="s">
        <v>55</v>
      </c>
      <c r="B238" s="14"/>
      <c r="C238" s="14"/>
      <c r="D238" s="14"/>
      <c r="E238" s="14"/>
      <c r="F238" s="14"/>
      <c r="G238" s="37">
        <f>SUM(G200+G237)</f>
        <v>126492319.11999997</v>
      </c>
      <c r="H238" s="37">
        <f>SUM(H200+H237)</f>
        <v>8914326.59</v>
      </c>
      <c r="I238" s="37">
        <f>SUM(I200+I237)</f>
        <v>105894598.99</v>
      </c>
      <c r="J238" s="20"/>
      <c r="K238" s="20"/>
      <c r="L238" s="15"/>
      <c r="M238" s="55"/>
      <c r="N238" s="56"/>
      <c r="O238" s="14"/>
    </row>
    <row r="239" spans="1:15" ht="40.5" customHeight="1">
      <c r="A239" s="140" t="s">
        <v>45</v>
      </c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</row>
    <row r="240" spans="1:15" ht="165.75" customHeight="1">
      <c r="A240" s="130" t="s">
        <v>46</v>
      </c>
      <c r="B240" s="132"/>
      <c r="C240" s="132"/>
      <c r="D240" s="131"/>
      <c r="E240" s="130" t="s">
        <v>47</v>
      </c>
      <c r="F240" s="132"/>
      <c r="G240" s="132"/>
      <c r="H240" s="131"/>
      <c r="I240" s="130" t="s">
        <v>48</v>
      </c>
      <c r="J240" s="131"/>
      <c r="K240" s="3" t="s">
        <v>53</v>
      </c>
      <c r="L240" s="99" t="s">
        <v>52</v>
      </c>
      <c r="M240" s="3" t="s">
        <v>49</v>
      </c>
      <c r="N240" s="3" t="s">
        <v>51</v>
      </c>
      <c r="O240" s="3" t="s">
        <v>50</v>
      </c>
    </row>
    <row r="241" spans="1:15" ht="12.75">
      <c r="A241" s="130">
        <v>1</v>
      </c>
      <c r="B241" s="132"/>
      <c r="C241" s="132"/>
      <c r="D241" s="131"/>
      <c r="E241" s="130">
        <v>2</v>
      </c>
      <c r="F241" s="132"/>
      <c r="G241" s="132"/>
      <c r="H241" s="131"/>
      <c r="I241" s="130">
        <v>3</v>
      </c>
      <c r="J241" s="131"/>
      <c r="K241" s="5">
        <v>4</v>
      </c>
      <c r="L241" s="99">
        <v>5</v>
      </c>
      <c r="M241" s="5">
        <v>6</v>
      </c>
      <c r="N241" s="5">
        <v>7</v>
      </c>
      <c r="O241" s="5">
        <v>8</v>
      </c>
    </row>
    <row r="242" spans="1:15" ht="12.75" customHeight="1">
      <c r="A242" s="133"/>
      <c r="B242" s="134"/>
      <c r="C242" s="134"/>
      <c r="D242" s="135"/>
      <c r="E242" s="133"/>
      <c r="F242" s="134"/>
      <c r="G242" s="134"/>
      <c r="H242" s="135"/>
      <c r="I242" s="128"/>
      <c r="J242" s="129"/>
      <c r="K242" s="57"/>
      <c r="L242" s="98"/>
      <c r="M242" s="9"/>
      <c r="N242" s="27"/>
      <c r="O242" s="6"/>
    </row>
    <row r="243" spans="1:15" ht="12.75">
      <c r="A243" s="136"/>
      <c r="B243" s="137"/>
      <c r="C243" s="137"/>
      <c r="D243" s="138"/>
      <c r="E243" s="136"/>
      <c r="F243" s="137"/>
      <c r="G243" s="137"/>
      <c r="H243" s="138"/>
      <c r="I243" s="126"/>
      <c r="J243" s="127"/>
      <c r="K243" s="24"/>
      <c r="L243" s="98"/>
      <c r="M243" s="9"/>
      <c r="N243" s="27"/>
      <c r="O243" s="6"/>
    </row>
    <row r="245" ht="12.75">
      <c r="A245" t="s">
        <v>565</v>
      </c>
    </row>
    <row r="247" ht="12.75">
      <c r="A247" t="s">
        <v>469</v>
      </c>
    </row>
  </sheetData>
  <sheetProtection/>
  <mergeCells count="18">
    <mergeCell ref="B237:C237"/>
    <mergeCell ref="A240:D240"/>
    <mergeCell ref="E240:H240"/>
    <mergeCell ref="A239:O239"/>
    <mergeCell ref="I240:J240"/>
    <mergeCell ref="B26:C26"/>
    <mergeCell ref="B199:C199"/>
    <mergeCell ref="B236:C236"/>
    <mergeCell ref="B200:C200"/>
    <mergeCell ref="I243:J243"/>
    <mergeCell ref="I242:J242"/>
    <mergeCell ref="I241:J241"/>
    <mergeCell ref="A241:D241"/>
    <mergeCell ref="E241:H241"/>
    <mergeCell ref="A242:D242"/>
    <mergeCell ref="A243:D243"/>
    <mergeCell ref="E242:H242"/>
    <mergeCell ref="E243:H243"/>
  </mergeCells>
  <printOptions gridLines="1"/>
  <pageMargins left="0" right="0" top="0" bottom="0" header="0" footer="0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BUCH4</dc:creator>
  <cp:keywords/>
  <dc:description/>
  <cp:lastModifiedBy>User</cp:lastModifiedBy>
  <cp:lastPrinted>2018-09-20T13:18:20Z</cp:lastPrinted>
  <dcterms:created xsi:type="dcterms:W3CDTF">2010-02-27T05:27:20Z</dcterms:created>
  <dcterms:modified xsi:type="dcterms:W3CDTF">2019-03-07T10:13:35Z</dcterms:modified>
  <cp:category/>
  <cp:version/>
  <cp:contentType/>
  <cp:contentStatus/>
</cp:coreProperties>
</file>