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бюджета'!$A$1:$C$33</definedName>
  </definedNames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<sst xmlns="http://schemas.openxmlformats.org/spreadsheetml/2006/main" count="33" uniqueCount="29">
  <si>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</si>
  <si>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</si>
  <si>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</si>
  <si>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</si>
  <si>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</si>
  <si>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</si>
  <si>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</si>
  <si>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</si>
  <si>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</si>
  <si>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</si>
  <si>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</si>
  <si>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</si>
  <si>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Материальные затраты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</si>
  <si>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</si>
  <si>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</si>
  <si>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</si>
  <si>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</si>
  <si>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</si>
  <si>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</si>
  <si>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</si>
  <si>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</si>
  <si>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</si>
  <si>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</si>
  <si>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Прочие источники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</si>
  <si>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</si>
  <si>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</si>
  <si>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</si>
  <si>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на 01 июля 2014 года</t>
  </si>
  <si>
    <t>Исполнено на 01.07.2014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</si>
</sst>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2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4" borderId="11" xfId="0" applyNumberFormat="1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4" borderId="28" xfId="52" applyFont="1" applyFill="1" applyBorder="1" applyAlignment="1">
      <alignment horizontal="left" vertical="center" wrapText="1"/>
      <protection/>
    </xf>
    <xf numFmtId="0" fontId="1" fillId="4" borderId="25" xfId="52" applyFont="1" applyFill="1" applyBorder="1" applyAlignment="1">
      <alignment horizontal="left" vertical="center" wrapText="1"/>
      <protection/>
    </xf>
    <xf numFmtId="166" fontId="4" fillId="4" borderId="29" xfId="0" applyNumberFormat="1" applyFont="1" applyFill="1" applyBorder="1" applyAlignment="1" applyProtection="1">
      <alignment horizontal="center" vertical="center" wrapText="1"/>
      <protection/>
    </xf>
    <xf numFmtId="166" fontId="4" fillId="4" borderId="26" xfId="0" applyNumberFormat="1" applyFont="1" applyFill="1" applyBorder="1" applyAlignment="1" applyProtection="1">
      <alignment horizontal="center" vertical="center" wrapText="1"/>
      <protection/>
    </xf>
    <xf numFmtId="166" fontId="4" fillId="4" borderId="30" xfId="0" applyNumberFormat="1" applyFont="1" applyFill="1" applyBorder="1" applyAlignment="1" applyProtection="1">
      <alignment horizontal="center" vertical="center" wrapText="1"/>
      <protection/>
    </xf>
    <xf numFmtId="166" fontId="4" fillId="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7" fillId="4" borderId="29" xfId="0" applyNumberFormat="1" applyFont="1" applyFill="1" applyBorder="1" applyAlignment="1" applyProtection="1">
      <alignment horizontal="center" vertical="center" wrapText="1"/>
      <protection/>
    </xf>
    <xf numFmtId="166" fontId="7" fillId="4" borderId="26" xfId="0" applyNumberFormat="1" applyFont="1" applyFill="1" applyBorder="1" applyAlignment="1" applyProtection="1">
      <alignment horizontal="center" vertical="center" wrapText="1"/>
      <protection/>
    </xf>
    <xf numFmtId="167" fontId="1" fillId="4" borderId="28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0" zoomScaleSheetLayoutView="80" zoomScalePageLayoutView="0" workbookViewId="0" topLeftCell="A1">
      <selection activeCell="F5" sqref="F5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0" t="s">
        <v>1</v>
      </c>
      <c r="B1" s="60"/>
      <c r="C1" s="60"/>
      <c r="D1" s="2"/>
      <c r="E1" s="59"/>
      <c r="F1" s="59"/>
      <c r="G1" s="59"/>
    </row>
    <row r="2" spans="1:7" ht="15.75">
      <c r="A2" s="60" t="s">
        <v>27</v>
      </c>
      <c r="B2" s="60"/>
      <c r="C2" s="60"/>
      <c r="E2" s="3"/>
      <c r="F2" s="3"/>
      <c r="G2" s="3"/>
    </row>
    <row r="3" spans="1:7" ht="15.75">
      <c r="A3" s="60"/>
      <c r="B3" s="60"/>
      <c r="C3" s="60"/>
      <c r="D3" s="60"/>
      <c r="E3" s="60"/>
      <c r="F3" s="60"/>
      <c r="G3" s="60"/>
    </row>
    <row r="4" spans="1:7" ht="16.5" thickBot="1">
      <c r="A4" s="4" t="s">
        <v>2</v>
      </c>
      <c r="C4" s="5" t="s">
        <v>0</v>
      </c>
      <c r="D4" s="5"/>
      <c r="F4" s="52"/>
      <c r="G4" s="52"/>
    </row>
    <row r="5" spans="1:7" ht="45.75" customHeight="1" thickBot="1">
      <c r="A5" s="7" t="s">
        <v>3</v>
      </c>
      <c r="B5" s="8" t="s">
        <v>4</v>
      </c>
      <c r="C5" s="9" t="s">
        <v>28</v>
      </c>
      <c r="F5" s="6"/>
      <c r="G5" s="6"/>
    </row>
    <row r="6" spans="1:7" ht="15.75">
      <c r="A6" s="53" t="s">
        <v>5</v>
      </c>
      <c r="B6" s="55"/>
      <c r="C6" s="57" t="s">
        <v>16</v>
      </c>
      <c r="F6" s="6"/>
      <c r="G6" s="6"/>
    </row>
    <row r="7" spans="1:7" ht="16.5" thickBot="1">
      <c r="A7" s="54"/>
      <c r="B7" s="56"/>
      <c r="C7" s="58"/>
      <c r="F7" s="6"/>
      <c r="G7" s="6"/>
    </row>
    <row r="8" spans="1:7" ht="15.75">
      <c r="A8" s="10" t="s">
        <v>6</v>
      </c>
      <c r="B8" s="30">
        <f>B9+B10</f>
        <v>640126.8</v>
      </c>
      <c r="C8" s="31">
        <f>C9+C10</f>
        <v>266571.4</v>
      </c>
      <c r="F8" s="6"/>
      <c r="G8" s="6"/>
    </row>
    <row r="9" spans="1:7" ht="15.75">
      <c r="A9" s="11" t="s">
        <v>7</v>
      </c>
      <c r="B9" s="32">
        <v>202201.7</v>
      </c>
      <c r="C9" s="33">
        <v>69916.5</v>
      </c>
      <c r="F9" s="6"/>
      <c r="G9" s="6"/>
    </row>
    <row r="10" spans="1:7" ht="16.5" thickBot="1">
      <c r="A10" s="11" t="s">
        <v>8</v>
      </c>
      <c r="B10" s="34">
        <v>437925.1</v>
      </c>
      <c r="C10" s="35">
        <v>196654.9</v>
      </c>
      <c r="F10" s="6"/>
      <c r="G10" s="6"/>
    </row>
    <row r="11" spans="1:11" ht="16.5" thickBot="1">
      <c r="A11" s="63" t="s">
        <v>9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56"/>
      <c r="C12" s="58"/>
      <c r="D12" s="14"/>
      <c r="E12" s="14"/>
      <c r="F12" s="14"/>
      <c r="G12" s="14"/>
      <c r="H12" s="14"/>
      <c r="I12" s="14"/>
      <c r="J12" s="15" t="e">
        <f>J15+J16+J18+#REF!</f>
        <v>#REF!</v>
      </c>
      <c r="K12" s="16" t="e">
        <f>K15+K16+K18+#REF!</f>
        <v>#REF!</v>
      </c>
    </row>
    <row r="13" spans="1:11" ht="16.5" thickBot="1">
      <c r="A13" s="17" t="s">
        <v>10</v>
      </c>
      <c r="B13" s="30">
        <v>660976.1</v>
      </c>
      <c r="C13" s="31">
        <v>268983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15</v>
      </c>
      <c r="B14" s="36">
        <f>184229.9+54614.2</f>
        <v>238844.09999999998</v>
      </c>
      <c r="C14" s="37">
        <f>95415+26105.6</f>
        <v>121520.6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178108.3</v>
      </c>
      <c r="C15" s="37">
        <v>39856.2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12</v>
      </c>
      <c r="B16" s="38">
        <v>35915.8</v>
      </c>
      <c r="C16" s="39">
        <v>14987.6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4" t="s">
        <v>13</v>
      </c>
      <c r="B17" s="40">
        <f>B8-B13</f>
        <v>-20849.29999999993</v>
      </c>
      <c r="C17" s="41">
        <f>C8-C13</f>
        <v>-2411.5999999999767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63" t="s">
        <v>14</v>
      </c>
      <c r="B18" s="61">
        <f>B21+B22+B25+B28</f>
        <v>20849.300000000003</v>
      </c>
      <c r="C18" s="61">
        <f>C21+C22+C25+C28</f>
        <v>2411.6000000000004</v>
      </c>
      <c r="D18" s="19"/>
      <c r="E18" s="19"/>
      <c r="F18" s="19"/>
      <c r="G18" s="19"/>
      <c r="H18" s="19"/>
      <c r="I18" s="19"/>
      <c r="J18" s="20"/>
      <c r="K18" s="21"/>
    </row>
    <row r="19" spans="1:11" ht="15" customHeight="1" thickBot="1">
      <c r="A19" s="64"/>
      <c r="B19" s="62"/>
      <c r="C19" s="62"/>
      <c r="D19" s="19"/>
      <c r="E19" s="19"/>
      <c r="F19" s="19"/>
      <c r="G19" s="19"/>
      <c r="H19" s="19"/>
      <c r="I19" s="19"/>
      <c r="J19" s="20"/>
      <c r="K19" s="21"/>
    </row>
    <row r="20" spans="1:11" ht="16.5" thickBot="1">
      <c r="A20" s="44" t="s">
        <v>18</v>
      </c>
      <c r="B20" s="42"/>
      <c r="C20" s="45"/>
      <c r="D20" s="19"/>
      <c r="E20" s="19"/>
      <c r="F20" s="19"/>
      <c r="G20" s="19"/>
      <c r="H20" s="19"/>
      <c r="I20" s="19"/>
      <c r="J20" s="26"/>
      <c r="K20" s="26"/>
    </row>
    <row r="21" spans="1:11" ht="16.5" thickBot="1">
      <c r="A21" s="44" t="s">
        <v>17</v>
      </c>
      <c r="B21" s="43">
        <f>15559.7+5.6</f>
        <v>15565.300000000001</v>
      </c>
      <c r="C21" s="46">
        <f>13313.2-1901.6</f>
        <v>11411.6</v>
      </c>
      <c r="D21" s="19"/>
      <c r="E21" s="25"/>
      <c r="F21" s="19"/>
      <c r="G21" s="19"/>
      <c r="H21" s="19"/>
      <c r="I21" s="19"/>
      <c r="J21" s="26"/>
      <c r="K21" s="26"/>
    </row>
    <row r="22" spans="1:11" ht="15.75">
      <c r="A22" s="44" t="s">
        <v>19</v>
      </c>
      <c r="B22" s="43">
        <v>7000</v>
      </c>
      <c r="C22" s="46">
        <v>-12000</v>
      </c>
      <c r="D22" s="19"/>
      <c r="E22" s="25"/>
      <c r="F22" s="19"/>
      <c r="G22" s="19"/>
      <c r="H22" s="19"/>
      <c r="I22" s="19"/>
      <c r="J22" s="27"/>
      <c r="K22" s="27"/>
    </row>
    <row r="23" spans="1:9" ht="15.75">
      <c r="A23" s="47" t="s">
        <v>20</v>
      </c>
      <c r="B23" s="43">
        <v>22000</v>
      </c>
      <c r="C23" s="46">
        <v>3000</v>
      </c>
      <c r="D23" s="27"/>
      <c r="E23" s="28"/>
      <c r="F23" s="27"/>
      <c r="G23" s="27"/>
      <c r="H23" s="27"/>
      <c r="I23" s="27"/>
    </row>
    <row r="24" spans="1:9" ht="15.75">
      <c r="A24" s="47" t="s">
        <v>21</v>
      </c>
      <c r="B24" s="43">
        <v>-15000</v>
      </c>
      <c r="C24" s="46">
        <v>-15000</v>
      </c>
      <c r="D24" s="27"/>
      <c r="E24" s="27"/>
      <c r="F24" s="27"/>
      <c r="G24" s="27"/>
      <c r="H24" s="27"/>
      <c r="I24" s="27"/>
    </row>
    <row r="25" spans="1:9" ht="15.75">
      <c r="A25" s="44" t="s">
        <v>22</v>
      </c>
      <c r="B25" s="43">
        <v>-1716</v>
      </c>
      <c r="C25" s="46">
        <v>3000</v>
      </c>
      <c r="D25" s="27"/>
      <c r="E25" s="27"/>
      <c r="F25" s="27"/>
      <c r="G25" s="27"/>
      <c r="H25" s="27"/>
      <c r="I25" s="27"/>
    </row>
    <row r="26" spans="1:9" ht="15.75">
      <c r="A26" s="47" t="s">
        <v>20</v>
      </c>
      <c r="B26" s="43">
        <v>10000</v>
      </c>
      <c r="C26" s="46">
        <v>3000</v>
      </c>
      <c r="D26" s="27"/>
      <c r="E26" s="27"/>
      <c r="F26" s="27"/>
      <c r="G26" s="27"/>
      <c r="H26" s="27"/>
      <c r="I26" s="27"/>
    </row>
    <row r="27" spans="1:3" ht="15.75">
      <c r="A27" s="47" t="s">
        <v>21</v>
      </c>
      <c r="B27" s="43">
        <v>-11716</v>
      </c>
      <c r="C27" s="46"/>
    </row>
    <row r="28" spans="1:4" ht="21.75" customHeight="1">
      <c r="A28" s="44" t="s">
        <v>23</v>
      </c>
      <c r="B28" s="43">
        <v>0</v>
      </c>
      <c r="C28" s="46"/>
      <c r="D28" s="29"/>
    </row>
    <row r="29" spans="1:3" ht="15.75">
      <c r="A29" s="47" t="s">
        <v>20</v>
      </c>
      <c r="B29" s="43">
        <v>1000</v>
      </c>
      <c r="C29" s="46"/>
    </row>
    <row r="30" spans="1:3" ht="15.75">
      <c r="A30" s="47" t="s">
        <v>21</v>
      </c>
      <c r="B30" s="43">
        <v>-1000</v>
      </c>
      <c r="C30" s="46"/>
    </row>
    <row r="31" spans="1:3" ht="15.75">
      <c r="A31" s="48" t="s">
        <v>24</v>
      </c>
      <c r="B31" s="43">
        <v>4148.1</v>
      </c>
      <c r="C31" s="46">
        <v>4148.1</v>
      </c>
    </row>
    <row r="32" spans="1:3" ht="15.75">
      <c r="A32" s="48" t="s">
        <v>25</v>
      </c>
      <c r="B32" s="43">
        <v>10002.4</v>
      </c>
      <c r="C32" s="46">
        <v>10002.4</v>
      </c>
    </row>
    <row r="33" spans="1:3" ht="16.5" thickBot="1">
      <c r="A33" s="49" t="s">
        <v>26</v>
      </c>
      <c r="B33" s="50">
        <v>0</v>
      </c>
      <c r="C33" s="51">
        <v>0</v>
      </c>
    </row>
    <row r="34" spans="1:3" ht="15.75">
      <c r="A34" s="27"/>
      <c r="B34" s="27"/>
      <c r="C34" s="27"/>
    </row>
    <row r="35" spans="1:3" ht="15.75">
      <c r="A35" s="27"/>
      <c r="B35" s="27"/>
      <c r="C35" s="27"/>
    </row>
    <row r="36" spans="1:3" ht="15.75">
      <c r="A36" s="27"/>
      <c r="B36" s="27"/>
      <c r="C36" s="27"/>
    </row>
  </sheetData>
  <sheetProtection/>
  <mergeCells count="14">
    <mergeCell ref="C18:C19"/>
    <mergeCell ref="A18:A19"/>
    <mergeCell ref="B18:B19"/>
    <mergeCell ref="A11:A12"/>
    <mergeCell ref="B11:B12"/>
    <mergeCell ref="C11:C12"/>
    <mergeCell ref="E1:G1"/>
    <mergeCell ref="A2:C2"/>
    <mergeCell ref="A3:G3"/>
    <mergeCell ref="A1:C1"/>
    <mergeCell ref="F4:G4"/>
    <mergeCell ref="A6:A7"/>
    <mergeCell ref="B6:B7"/>
    <mergeCell ref="C6:C7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1</cp:lastModifiedBy>
  <cp:lastPrinted>2014-07-14T09:45:38Z</cp:lastPrinted>
  <dcterms:created xsi:type="dcterms:W3CDTF">2006-04-20T13:31:38Z</dcterms:created>
  <dcterms:modified xsi:type="dcterms:W3CDTF">2014-07-15T09:18:24Z</dcterms:modified>
  <cp:category/>
  <cp:version/>
  <cp:contentType/>
  <cp:contentStatus/>
</cp:coreProperties>
</file>