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<sst xmlns="http://schemas.openxmlformats.org/spreadsheetml/2006/main" count="77" uniqueCount="54">
  <si>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ПОКАЗАТЕЛИ</t>
  </si>
  <si>
    <t>2009 год (годовой план с учетом изменений)</t>
  </si>
  <si>
    <t>Доходы бюджета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</si>
  <si>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</si>
  <si>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</si>
  <si>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</si>
  <si>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</si>
  <si>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</si>
  <si>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</si>
  <si>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</si>
  <si>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Прочие налоговые доходы</t>
  </si>
  <si>
    <t>Неналоговые доходы</t>
  </si>
  <si>
    <t xml:space="preserve">Безвозмездные перечисления </t>
  </si>
  <si>
    <t>Безвозмездные перечисления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</si>
  <si>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</si>
  <si>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</si>
  <si>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 из Федерального бюджета</t>
  </si>
  <si>
    <t>Средства из Федерального фонда компенсаций</t>
  </si>
  <si>
    <t>Доходы от предпринимательской и иной приносящей доход деятельности</t>
  </si>
  <si>
    <t>Расходы бюджета</t>
  </si>
  <si>
    <t>ИТОГО РАСХОДОВ</t>
  </si>
  <si>
    <t>Оплата труда с начислениями (фактическая)</t>
  </si>
  <si>
    <t xml:space="preserve">       - из них за счет средств федерального бюджета</t>
  </si>
  <si>
    <t>Материальные затраты</t>
  </si>
  <si>
    <t>Профицит (+) / Дефицит (-)</t>
  </si>
  <si>
    <t>Источники финансирования дефицита бюджета</t>
  </si>
  <si>
    <t>ИТОГО ИСТОЧНИКОВ ФИНАНСИРОВАНИЯ ДЕФИЦИТА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</si>
  <si>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</si>
  <si>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</si>
  <si>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</si>
  <si>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</si>
  <si>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</si>
  <si>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</si>
  <si>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Справочно: Остатки средств бюджетов</t>
  </si>
  <si>
    <t xml:space="preserve">        - из них имеющие целевое назначение</t>
  </si>
  <si>
    <t>Государственный долг субъекта</t>
  </si>
  <si>
    <t>КРЕДИТОРСКАЯ ЗАДОЛЖЕННОСТЬ</t>
  </si>
  <si>
    <t>ИТОГО</t>
  </si>
  <si>
    <t>По оплате  труда с начислениями</t>
  </si>
  <si>
    <t>По оплате коммунальных услуг</t>
  </si>
  <si>
    <t>Справочно: Расходы на обеспечение деятельности органов государственного и муниципального управления</t>
  </si>
  <si>
    <t xml:space="preserve">        - из них на оплату труда с начислениями</t>
  </si>
  <si>
    <t>Капитальные вложения (310 КОСГУ)</t>
  </si>
  <si>
    <t>340 (КОСГУ)</t>
  </si>
  <si>
    <t xml:space="preserve">не заполняется </t>
  </si>
  <si>
    <t>не заполняется</t>
  </si>
  <si>
    <t>План текущего месяца (октябрь)</t>
  </si>
  <si>
    <t>План текущего месяца (ноябрь)</t>
  </si>
  <si>
    <t>в т.ч.исполнено  в предыдушем месяце (за октябрь)</t>
  </si>
  <si>
    <t>Исполнено  с начала года на 1 число текущего месяца (на 01.11.2009)</t>
  </si>
  <si>
    <t>Исполнено нарастающим итогом с начала года на 20.11.2009</t>
  </si>
  <si>
    <r>
      <t>Исполнено с начала текущего месяца  на 27</t>
    </r>
    <r>
      <rPr>
        <b/>
        <sz val="9"/>
        <color indexed="10"/>
        <rFont val="Arial Cyr"/>
        <family val="0"/>
      </rPr>
      <t>.11.2009</t>
    </r>
    <r>
      <rPr>
        <b/>
        <sz val="9"/>
        <rFont val="Arial Cyr"/>
        <family val="2"/>
      </rPr>
      <t xml:space="preserve"> (нарастающим итогом)</t>
    </r>
  </si>
  <si>
    <r>
      <t>Исполнено с начала текущего месяца  на 27.11</t>
    </r>
    <r>
      <rPr>
        <b/>
        <sz val="9"/>
        <color indexed="10"/>
        <rFont val="Arial Cyr"/>
        <family val="0"/>
      </rPr>
      <t xml:space="preserve">.2008 </t>
    </r>
    <r>
      <rPr>
        <b/>
        <sz val="9"/>
        <rFont val="Arial Cyr"/>
        <family val="2"/>
      </rPr>
      <t>(нарастающим итогом)</t>
    </r>
  </si>
  <si>
    <t xml:space="preserve"> Сведения  по исполнению  консолидированного бюджета на 2009 год (без внутренних оборотов в (тыс.рублей)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</si>
</sst>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30"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Times New Roman CE"/>
      <family val="0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u val="single"/>
      <sz val="8"/>
      <name val="Arial CYR"/>
      <family val="2"/>
    </font>
    <font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0"/>
      <name val="Arial Cyr"/>
      <family val="2"/>
    </font>
    <font>
      <b/>
      <sz val="9"/>
      <color indexed="10"/>
      <name val="Arial Cyr"/>
      <family val="0"/>
    </font>
    <font>
      <sz val="8"/>
      <color indexed="8"/>
      <name val="Calibri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65" fontId="5" fillId="0" borderId="10" xfId="52" applyNumberFormat="1" applyFont="1" applyFill="1" applyBorder="1" applyAlignment="1">
      <alignment horizontal="left" vertical="justify" wrapText="1"/>
      <protection/>
    </xf>
    <xf numFmtId="165" fontId="6" fillId="0" borderId="10" xfId="52" applyNumberFormat="1" applyFont="1" applyFill="1" applyBorder="1" applyAlignment="1">
      <alignment horizontal="left" vertical="justify" wrapText="1"/>
      <protection/>
    </xf>
    <xf numFmtId="0" fontId="7" fillId="0" borderId="10" xfId="0" applyFont="1" applyFill="1" applyBorder="1" applyAlignment="1">
      <alignment horizontal="left" vertical="justify" wrapText="1"/>
    </xf>
    <xf numFmtId="0" fontId="7" fillId="0" borderId="10" xfId="0" applyFont="1" applyBorder="1" applyAlignment="1">
      <alignment horizontal="left" vertical="justify" wrapText="1"/>
    </xf>
    <xf numFmtId="165" fontId="7" fillId="0" borderId="10" xfId="52" applyNumberFormat="1" applyFont="1" applyFill="1" applyBorder="1" applyAlignment="1">
      <alignment horizontal="left" vertical="justify" wrapText="1"/>
      <protection/>
    </xf>
    <xf numFmtId="165" fontId="8" fillId="0" borderId="10" xfId="52" applyNumberFormat="1" applyFont="1" applyFill="1" applyBorder="1" applyAlignment="1">
      <alignment horizontal="left" vertical="justify" wrapText="1"/>
      <protection/>
    </xf>
    <xf numFmtId="0" fontId="6" fillId="0" borderId="10" xfId="0" applyFont="1" applyFill="1" applyBorder="1" applyAlignment="1">
      <alignment horizontal="left" vertical="justify" wrapText="1"/>
    </xf>
    <xf numFmtId="0" fontId="9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1" fillId="4" borderId="10" xfId="0" applyFont="1" applyFill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justify"/>
    </xf>
    <xf numFmtId="3" fontId="5" fillId="0" borderId="10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0" borderId="10" xfId="0" applyFont="1" applyFill="1" applyBorder="1" applyAlignment="1">
      <alignment vertical="justify"/>
    </xf>
    <xf numFmtId="0" fontId="4" fillId="4" borderId="14" xfId="0" applyFont="1" applyFill="1" applyBorder="1" applyAlignment="1">
      <alignment vertical="justify"/>
    </xf>
    <xf numFmtId="0" fontId="4" fillId="4" borderId="15" xfId="0" applyFont="1" applyFill="1" applyBorder="1" applyAlignment="1">
      <alignment vertical="justify"/>
    </xf>
    <xf numFmtId="0" fontId="4" fillId="4" borderId="16" xfId="0" applyFont="1" applyFill="1" applyBorder="1" applyAlignment="1">
      <alignment vertical="justify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vertical="justify"/>
    </xf>
    <xf numFmtId="3" fontId="7" fillId="25" borderId="10" xfId="0" applyNumberFormat="1" applyFont="1" applyFill="1" applyBorder="1" applyAlignment="1">
      <alignment horizontal="center" vertical="center"/>
    </xf>
    <xf numFmtId="0" fontId="4" fillId="4" borderId="17" xfId="52" applyFont="1" applyFill="1" applyBorder="1" applyAlignment="1">
      <alignment horizontal="left" vertical="justify" wrapText="1"/>
      <protection/>
    </xf>
    <xf numFmtId="0" fontId="4" fillId="4" borderId="18" xfId="52" applyFont="1" applyFill="1" applyBorder="1" applyAlignment="1">
      <alignment horizontal="left" vertical="justify" wrapText="1"/>
      <protection/>
    </xf>
    <xf numFmtId="0" fontId="4" fillId="4" borderId="19" xfId="52" applyFont="1" applyFill="1" applyBorder="1" applyAlignment="1">
      <alignment horizontal="left" vertical="justify" wrapText="1"/>
      <protection/>
    </xf>
    <xf numFmtId="0" fontId="4" fillId="4" borderId="20" xfId="52" applyFont="1" applyFill="1" applyBorder="1" applyAlignment="1">
      <alignment horizontal="left" vertical="justify" wrapText="1"/>
      <protection/>
    </xf>
    <xf numFmtId="0" fontId="4" fillId="4" borderId="21" xfId="52" applyFont="1" applyFill="1" applyBorder="1" applyAlignment="1">
      <alignment horizontal="left" vertical="justify" wrapText="1"/>
      <protection/>
    </xf>
    <xf numFmtId="0" fontId="4" fillId="4" borderId="22" xfId="52" applyFont="1" applyFill="1" applyBorder="1" applyAlignment="1">
      <alignment horizontal="left" vertical="justify" wrapText="1"/>
      <protection/>
    </xf>
    <xf numFmtId="3" fontId="12" fillId="4" borderId="17" xfId="0" applyNumberFormat="1" applyFont="1" applyFill="1" applyBorder="1" applyAlignment="1">
      <alignment horizontal="center"/>
    </xf>
    <xf numFmtId="3" fontId="12" fillId="4" borderId="18" xfId="0" applyNumberFormat="1" applyFont="1" applyFill="1" applyBorder="1" applyAlignment="1">
      <alignment horizontal="center"/>
    </xf>
    <xf numFmtId="3" fontId="12" fillId="4" borderId="19" xfId="0" applyNumberFormat="1" applyFont="1" applyFill="1" applyBorder="1" applyAlignment="1">
      <alignment horizontal="center"/>
    </xf>
    <xf numFmtId="3" fontId="12" fillId="4" borderId="20" xfId="0" applyNumberFormat="1" applyFont="1" applyFill="1" applyBorder="1" applyAlignment="1">
      <alignment horizontal="center"/>
    </xf>
    <xf numFmtId="3" fontId="12" fillId="4" borderId="21" xfId="0" applyNumberFormat="1" applyFont="1" applyFill="1" applyBorder="1" applyAlignment="1">
      <alignment horizontal="center"/>
    </xf>
    <xf numFmtId="3" fontId="12" fillId="4" borderId="22" xfId="0" applyNumberFormat="1" applyFont="1" applyFill="1" applyBorder="1" applyAlignment="1">
      <alignment horizontal="center"/>
    </xf>
    <xf numFmtId="165" fontId="4" fillId="4" borderId="10" xfId="52" applyNumberFormat="1" applyFont="1" applyFill="1" applyBorder="1" applyAlignment="1">
      <alignment horizontal="left" vertical="justify" wrapText="1"/>
      <protection/>
    </xf>
    <xf numFmtId="0" fontId="10" fillId="0" borderId="10" xfId="0" applyFont="1" applyBorder="1" applyAlignment="1">
      <alignment horizontal="left" vertical="justify"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47.7109375" style="0" customWidth="1"/>
    <col min="2" max="4" width="11.7109375" style="0" customWidth="1"/>
    <col min="5" max="6" width="11.7109375" style="17" customWidth="1"/>
    <col min="7" max="7" width="15.57421875" style="17" customWidth="1"/>
    <col min="8" max="8" width="13.57421875" style="17" customWidth="1"/>
    <col min="9" max="9" width="11.7109375" style="0" customWidth="1"/>
  </cols>
  <sheetData>
    <row r="1" spans="1:8" s="30" customFormat="1" ht="15">
      <c r="A1" s="28" t="s">
        <v>53</v>
      </c>
      <c r="B1" s="29"/>
      <c r="C1" s="29"/>
      <c r="D1" s="29"/>
      <c r="E1" s="35"/>
      <c r="F1" s="35"/>
      <c r="G1" s="35"/>
      <c r="H1" s="35"/>
    </row>
    <row r="2" spans="1:9" ht="90" customHeight="1">
      <c r="A2" s="1" t="s">
        <v>0</v>
      </c>
      <c r="B2" s="2" t="s">
        <v>1</v>
      </c>
      <c r="C2" s="2" t="s">
        <v>49</v>
      </c>
      <c r="D2" s="2" t="s">
        <v>48</v>
      </c>
      <c r="E2" s="2" t="s">
        <v>46</v>
      </c>
      <c r="F2" s="2" t="s">
        <v>47</v>
      </c>
      <c r="G2" s="2" t="s">
        <v>51</v>
      </c>
      <c r="H2" s="2" t="s">
        <v>52</v>
      </c>
      <c r="I2" s="2" t="s">
        <v>50</v>
      </c>
    </row>
    <row r="3" spans="1:9" ht="15">
      <c r="A3" s="3">
        <v>1</v>
      </c>
      <c r="B3" s="3">
        <v>2</v>
      </c>
      <c r="C3" s="3">
        <v>3</v>
      </c>
      <c r="D3" s="3">
        <v>4</v>
      </c>
      <c r="E3" s="36">
        <v>6</v>
      </c>
      <c r="F3" s="36">
        <v>6</v>
      </c>
      <c r="G3" s="36">
        <v>7</v>
      </c>
      <c r="H3" s="36">
        <v>8</v>
      </c>
      <c r="I3" s="27">
        <v>9</v>
      </c>
    </row>
    <row r="4" spans="1:9" ht="14.25" customHeight="1">
      <c r="A4" s="39" t="s">
        <v>2</v>
      </c>
      <c r="B4" s="40"/>
      <c r="C4" s="40"/>
      <c r="D4" s="40"/>
      <c r="E4" s="40"/>
      <c r="F4" s="40"/>
      <c r="G4" s="40"/>
      <c r="H4" s="40"/>
      <c r="I4" s="41"/>
    </row>
    <row r="5" spans="1:9" ht="14.25" customHeight="1">
      <c r="A5" s="42"/>
      <c r="B5" s="43"/>
      <c r="C5" s="43"/>
      <c r="D5" s="43"/>
      <c r="E5" s="43"/>
      <c r="F5" s="43"/>
      <c r="G5" s="43"/>
      <c r="H5" s="43"/>
      <c r="I5" s="44"/>
    </row>
    <row r="6" spans="1:9" ht="15">
      <c r="A6" s="4" t="s">
        <v>3</v>
      </c>
      <c r="B6" s="19">
        <f aca="true" t="shared" si="0" ref="B6:H6">B7+B15+B21</f>
        <v>427579.3</v>
      </c>
      <c r="C6" s="19">
        <f t="shared" si="0"/>
        <v>340140</v>
      </c>
      <c r="D6" s="19">
        <f t="shared" si="0"/>
        <v>34261</v>
      </c>
      <c r="E6" s="19">
        <f>E7+E15+E21</f>
        <v>35036</v>
      </c>
      <c r="F6" s="19">
        <f t="shared" si="0"/>
        <v>37533</v>
      </c>
      <c r="G6" s="19">
        <f t="shared" si="0"/>
        <v>35885.380000000005</v>
      </c>
      <c r="H6" s="19">
        <f t="shared" si="0"/>
        <v>24624.160999999996</v>
      </c>
      <c r="I6" s="19">
        <f>G6+C6</f>
        <v>376025.38</v>
      </c>
    </row>
    <row r="7" spans="1:9" ht="15">
      <c r="A7" s="5" t="s">
        <v>4</v>
      </c>
      <c r="B7" s="19">
        <f aca="true" t="shared" si="1" ref="B7:H7">SUM(B8:B14)</f>
        <v>111889.3</v>
      </c>
      <c r="C7" s="19">
        <f t="shared" si="1"/>
        <v>84379</v>
      </c>
      <c r="D7" s="19">
        <f t="shared" si="1"/>
        <v>9403</v>
      </c>
      <c r="E7" s="19">
        <f>SUM(E8:E14)</f>
        <v>10951</v>
      </c>
      <c r="F7" s="19">
        <f t="shared" si="1"/>
        <v>10735</v>
      </c>
      <c r="G7" s="19">
        <f t="shared" si="1"/>
        <v>9114.752</v>
      </c>
      <c r="H7" s="19">
        <f t="shared" si="1"/>
        <v>13002.135999999999</v>
      </c>
      <c r="I7" s="19">
        <f aca="true" t="shared" si="2" ref="I7:I21">G7+C7</f>
        <v>93493.75200000001</v>
      </c>
    </row>
    <row r="8" spans="1:9" ht="15">
      <c r="A8" s="6" t="s">
        <v>5</v>
      </c>
      <c r="B8" s="19"/>
      <c r="C8" s="22"/>
      <c r="D8" s="22"/>
      <c r="E8" s="22"/>
      <c r="F8" s="22"/>
      <c r="G8" s="22"/>
      <c r="H8" s="22"/>
      <c r="I8" s="19">
        <f t="shared" si="2"/>
        <v>0</v>
      </c>
    </row>
    <row r="9" spans="1:9" ht="15">
      <c r="A9" s="7" t="s">
        <v>6</v>
      </c>
      <c r="B9" s="22">
        <v>80132.3</v>
      </c>
      <c r="C9" s="22">
        <v>56677</v>
      </c>
      <c r="D9" s="22">
        <v>5979</v>
      </c>
      <c r="E9" s="22">
        <v>6847</v>
      </c>
      <c r="F9" s="22">
        <v>7962</v>
      </c>
      <c r="G9" s="22">
        <v>6699.057</v>
      </c>
      <c r="H9" s="22">
        <v>10534.024</v>
      </c>
      <c r="I9" s="19">
        <f t="shared" si="2"/>
        <v>63376.057</v>
      </c>
    </row>
    <row r="10" spans="1:9" ht="15">
      <c r="A10" s="6" t="s">
        <v>7</v>
      </c>
      <c r="B10" s="22"/>
      <c r="C10" s="22"/>
      <c r="D10" s="22"/>
      <c r="E10" s="22"/>
      <c r="F10" s="22"/>
      <c r="G10" s="22"/>
      <c r="H10" s="22"/>
      <c r="I10" s="19">
        <f t="shared" si="2"/>
        <v>0</v>
      </c>
    </row>
    <row r="11" spans="1:9" ht="15">
      <c r="A11" s="7" t="s">
        <v>8</v>
      </c>
      <c r="B11" s="22">
        <v>5650</v>
      </c>
      <c r="C11" s="22">
        <v>3864</v>
      </c>
      <c r="D11" s="22">
        <v>533</v>
      </c>
      <c r="E11" s="22">
        <v>700</v>
      </c>
      <c r="F11" s="22">
        <v>300</v>
      </c>
      <c r="G11" s="22">
        <v>576.911</v>
      </c>
      <c r="H11" s="22">
        <v>331.068</v>
      </c>
      <c r="I11" s="19">
        <f t="shared" si="2"/>
        <v>4440.911</v>
      </c>
    </row>
    <row r="12" spans="1:9" ht="15">
      <c r="A12" s="7" t="s">
        <v>9</v>
      </c>
      <c r="B12" s="22"/>
      <c r="C12" s="22"/>
      <c r="D12" s="22"/>
      <c r="E12" s="22"/>
      <c r="F12" s="22"/>
      <c r="G12" s="22"/>
      <c r="H12" s="22"/>
      <c r="I12" s="19">
        <f t="shared" si="2"/>
        <v>0</v>
      </c>
    </row>
    <row r="13" spans="1:9" ht="15">
      <c r="A13" s="7" t="s">
        <v>10</v>
      </c>
      <c r="B13" s="22">
        <v>8350</v>
      </c>
      <c r="C13" s="22">
        <v>8317</v>
      </c>
      <c r="D13" s="22">
        <v>1563</v>
      </c>
      <c r="E13" s="22">
        <v>1375</v>
      </c>
      <c r="F13" s="22">
        <v>441</v>
      </c>
      <c r="G13" s="22">
        <v>267.364</v>
      </c>
      <c r="H13" s="22">
        <v>304.808</v>
      </c>
      <c r="I13" s="19">
        <f t="shared" si="2"/>
        <v>8584.364</v>
      </c>
    </row>
    <row r="14" spans="1:9" ht="15">
      <c r="A14" s="8" t="s">
        <v>11</v>
      </c>
      <c r="B14" s="22">
        <v>17757</v>
      </c>
      <c r="C14" s="22">
        <v>15521</v>
      </c>
      <c r="D14" s="22">
        <v>1328</v>
      </c>
      <c r="E14" s="22">
        <v>2029</v>
      </c>
      <c r="F14" s="22">
        <v>2032</v>
      </c>
      <c r="G14" s="22">
        <v>1571.42</v>
      </c>
      <c r="H14" s="22">
        <v>1832.236</v>
      </c>
      <c r="I14" s="19">
        <f t="shared" si="2"/>
        <v>17092.42</v>
      </c>
    </row>
    <row r="15" spans="1:9" ht="15">
      <c r="A15" s="9" t="s">
        <v>12</v>
      </c>
      <c r="B15" s="22">
        <v>278144</v>
      </c>
      <c r="C15" s="22">
        <v>228548</v>
      </c>
      <c r="D15" s="22">
        <v>22455</v>
      </c>
      <c r="E15" s="38">
        <v>21354</v>
      </c>
      <c r="F15" s="38">
        <v>24159</v>
      </c>
      <c r="G15" s="22">
        <v>24613.51</v>
      </c>
      <c r="H15" s="22">
        <v>9615.278</v>
      </c>
      <c r="I15" s="19">
        <f t="shared" si="2"/>
        <v>253161.51</v>
      </c>
    </row>
    <row r="16" spans="1:9" ht="22.5">
      <c r="A16" s="10" t="s">
        <v>13</v>
      </c>
      <c r="B16" s="22">
        <v>275776</v>
      </c>
      <c r="C16" s="22">
        <v>228113</v>
      </c>
      <c r="D16" s="22">
        <v>22331</v>
      </c>
      <c r="E16" s="38">
        <v>19514</v>
      </c>
      <c r="F16" s="38">
        <v>24159</v>
      </c>
      <c r="G16" s="22">
        <v>24613.51</v>
      </c>
      <c r="H16" s="22">
        <v>9615.278</v>
      </c>
      <c r="I16" s="19">
        <f t="shared" si="2"/>
        <v>252726.51</v>
      </c>
    </row>
    <row r="17" spans="1:9" ht="15">
      <c r="A17" s="11" t="s">
        <v>14</v>
      </c>
      <c r="B17" s="22">
        <v>31996</v>
      </c>
      <c r="C17" s="22">
        <v>28942</v>
      </c>
      <c r="D17" s="22">
        <v>1528</v>
      </c>
      <c r="E17" s="38">
        <v>1527</v>
      </c>
      <c r="F17" s="38">
        <v>1527</v>
      </c>
      <c r="G17" s="22">
        <v>1527</v>
      </c>
      <c r="H17" s="22"/>
      <c r="I17" s="19">
        <f t="shared" si="2"/>
        <v>30469</v>
      </c>
    </row>
    <row r="18" spans="1:9" ht="22.5">
      <c r="A18" s="11" t="s">
        <v>15</v>
      </c>
      <c r="B18" s="22">
        <v>191</v>
      </c>
      <c r="C18" s="22">
        <v>191</v>
      </c>
      <c r="D18" s="22">
        <v>100</v>
      </c>
      <c r="E18" s="22"/>
      <c r="F18" s="22"/>
      <c r="G18" s="22"/>
      <c r="H18" s="22"/>
      <c r="I18" s="19">
        <f t="shared" si="2"/>
        <v>191</v>
      </c>
    </row>
    <row r="19" spans="1:9" s="17" customFormat="1" ht="15">
      <c r="A19" s="16" t="s">
        <v>16</v>
      </c>
      <c r="B19" s="22"/>
      <c r="C19" s="22"/>
      <c r="D19" s="22"/>
      <c r="E19" s="22"/>
      <c r="F19" s="22"/>
      <c r="G19" s="22"/>
      <c r="H19" s="22"/>
      <c r="I19" s="19">
        <f t="shared" si="2"/>
        <v>0</v>
      </c>
    </row>
    <row r="20" spans="1:9" ht="15">
      <c r="A20" s="11" t="s">
        <v>17</v>
      </c>
      <c r="B20" s="22">
        <v>47451</v>
      </c>
      <c r="C20" s="22">
        <v>47451</v>
      </c>
      <c r="D20" s="22"/>
      <c r="E20" s="22"/>
      <c r="F20" s="22"/>
      <c r="G20" s="22"/>
      <c r="H20" s="22"/>
      <c r="I20" s="19">
        <f t="shared" si="2"/>
        <v>47451</v>
      </c>
    </row>
    <row r="21" spans="1:9" ht="22.5">
      <c r="A21" s="12" t="s">
        <v>18</v>
      </c>
      <c r="B21" s="22">
        <v>37546</v>
      </c>
      <c r="C21" s="22">
        <v>27213</v>
      </c>
      <c r="D21" s="22">
        <v>2403</v>
      </c>
      <c r="E21" s="22">
        <v>2731</v>
      </c>
      <c r="F21" s="22">
        <v>2639</v>
      </c>
      <c r="G21" s="22">
        <v>2157.118</v>
      </c>
      <c r="H21" s="22">
        <v>2006.747</v>
      </c>
      <c r="I21" s="19">
        <f t="shared" si="2"/>
        <v>29370.118</v>
      </c>
    </row>
    <row r="22" spans="1:9" ht="15">
      <c r="A22" s="51" t="s">
        <v>19</v>
      </c>
      <c r="B22" s="53"/>
      <c r="C22" s="54"/>
      <c r="D22" s="54"/>
      <c r="E22" s="54"/>
      <c r="F22" s="54"/>
      <c r="G22" s="54"/>
      <c r="H22" s="54"/>
      <c r="I22" s="55"/>
    </row>
    <row r="23" spans="1:9" ht="15">
      <c r="A23" s="52"/>
      <c r="B23" s="56"/>
      <c r="C23" s="57"/>
      <c r="D23" s="57"/>
      <c r="E23" s="57"/>
      <c r="F23" s="57"/>
      <c r="G23" s="57"/>
      <c r="H23" s="57"/>
      <c r="I23" s="58"/>
    </row>
    <row r="24" spans="1:9" ht="15">
      <c r="A24" s="4" t="s">
        <v>20</v>
      </c>
      <c r="B24" s="19">
        <f>B25+B26+B29+B28</f>
        <v>445247</v>
      </c>
      <c r="C24" s="19">
        <f aca="true" t="shared" si="3" ref="C24:H24">C25+C26+C29+C28</f>
        <v>307448</v>
      </c>
      <c r="D24" s="19">
        <f t="shared" si="3"/>
        <v>32402</v>
      </c>
      <c r="E24" s="19">
        <f>E25+E26+E29+E28</f>
        <v>31750</v>
      </c>
      <c r="F24" s="19">
        <f t="shared" si="3"/>
        <v>58444</v>
      </c>
      <c r="G24" s="19">
        <f t="shared" si="3"/>
        <v>29574</v>
      </c>
      <c r="H24" s="19">
        <f t="shared" si="3"/>
        <v>28777</v>
      </c>
      <c r="I24" s="19">
        <f>I25+I26+I29+I28</f>
        <v>337022</v>
      </c>
    </row>
    <row r="25" spans="1:9" ht="15">
      <c r="A25" s="6" t="s">
        <v>21</v>
      </c>
      <c r="B25" s="23">
        <v>203649</v>
      </c>
      <c r="C25" s="23">
        <v>148397</v>
      </c>
      <c r="D25" s="19">
        <v>15080</v>
      </c>
      <c r="E25" s="24">
        <v>15100</v>
      </c>
      <c r="F25" s="24">
        <v>15200</v>
      </c>
      <c r="G25" s="24">
        <v>15709</v>
      </c>
      <c r="H25" s="24">
        <v>13314</v>
      </c>
      <c r="I25" s="19">
        <f>G25+C25</f>
        <v>164106</v>
      </c>
    </row>
    <row r="26" spans="1:9" ht="15">
      <c r="A26" s="7" t="s">
        <v>42</v>
      </c>
      <c r="B26" s="23">
        <v>44874</v>
      </c>
      <c r="C26" s="23">
        <v>10257</v>
      </c>
      <c r="D26" s="19">
        <v>2026</v>
      </c>
      <c r="E26" s="24">
        <v>2050</v>
      </c>
      <c r="F26" s="24">
        <v>26544</v>
      </c>
      <c r="G26" s="24">
        <v>1896</v>
      </c>
      <c r="H26" s="24">
        <v>2581</v>
      </c>
      <c r="I26" s="19">
        <f>G26+C26</f>
        <v>12153</v>
      </c>
    </row>
    <row r="27" spans="1:9" ht="15">
      <c r="A27" s="7" t="s">
        <v>22</v>
      </c>
      <c r="B27" s="23">
        <v>24444</v>
      </c>
      <c r="C27" s="23"/>
      <c r="D27" s="19"/>
      <c r="E27" s="24"/>
      <c r="F27" s="24">
        <v>24444</v>
      </c>
      <c r="G27" s="24"/>
      <c r="H27" s="24"/>
      <c r="I27" s="19">
        <f>G27+C27</f>
        <v>0</v>
      </c>
    </row>
    <row r="28" spans="1:9" ht="15">
      <c r="A28" s="7" t="s">
        <v>43</v>
      </c>
      <c r="B28" s="23">
        <v>36931</v>
      </c>
      <c r="C28" s="23">
        <v>26735</v>
      </c>
      <c r="D28" s="19">
        <v>2621</v>
      </c>
      <c r="E28" s="24">
        <v>2600</v>
      </c>
      <c r="F28" s="24">
        <v>2700</v>
      </c>
      <c r="G28" s="24">
        <v>2269</v>
      </c>
      <c r="H28" s="24">
        <v>2280</v>
      </c>
      <c r="I28" s="19">
        <f>G28+C28</f>
        <v>29004</v>
      </c>
    </row>
    <row r="29" spans="1:9" ht="15">
      <c r="A29" s="7" t="s">
        <v>23</v>
      </c>
      <c r="B29" s="23">
        <v>159793</v>
      </c>
      <c r="C29" s="23">
        <v>122059</v>
      </c>
      <c r="D29" s="19">
        <v>12675</v>
      </c>
      <c r="E29" s="24">
        <v>12000</v>
      </c>
      <c r="F29" s="24">
        <v>14000</v>
      </c>
      <c r="G29" s="24">
        <v>9700</v>
      </c>
      <c r="H29" s="24">
        <v>10602</v>
      </c>
      <c r="I29" s="19">
        <f>G29+C29</f>
        <v>131759</v>
      </c>
    </row>
    <row r="30" spans="1:9" ht="15">
      <c r="A30" s="13" t="s">
        <v>24</v>
      </c>
      <c r="B30" s="20">
        <f aca="true" t="shared" si="4" ref="B30:I30">B6-B24</f>
        <v>-17667.70000000001</v>
      </c>
      <c r="C30" s="20">
        <f t="shared" si="4"/>
        <v>32692</v>
      </c>
      <c r="D30" s="20">
        <f t="shared" si="4"/>
        <v>1859</v>
      </c>
      <c r="E30" s="19">
        <f>E6-E24</f>
        <v>3286</v>
      </c>
      <c r="F30" s="19">
        <f t="shared" si="4"/>
        <v>-20911</v>
      </c>
      <c r="G30" s="19">
        <f t="shared" si="4"/>
        <v>6311.380000000005</v>
      </c>
      <c r="H30" s="19">
        <f t="shared" si="4"/>
        <v>-4152.839000000004</v>
      </c>
      <c r="I30" s="20">
        <f t="shared" si="4"/>
        <v>39003.380000000005</v>
      </c>
    </row>
    <row r="31" spans="1:9" ht="15">
      <c r="A31" s="51" t="s">
        <v>25</v>
      </c>
      <c r="B31" s="45"/>
      <c r="C31" s="46"/>
      <c r="D31" s="46"/>
      <c r="E31" s="46"/>
      <c r="F31" s="46"/>
      <c r="G31" s="46"/>
      <c r="H31" s="46"/>
      <c r="I31" s="47"/>
    </row>
    <row r="32" spans="1:9" ht="15">
      <c r="A32" s="52"/>
      <c r="B32" s="48"/>
      <c r="C32" s="49"/>
      <c r="D32" s="49"/>
      <c r="E32" s="49"/>
      <c r="F32" s="49"/>
      <c r="G32" s="49"/>
      <c r="H32" s="49"/>
      <c r="I32" s="50"/>
    </row>
    <row r="33" spans="1:9" ht="15">
      <c r="A33" s="4" t="s">
        <v>26</v>
      </c>
      <c r="B33" s="21">
        <f>-B30</f>
        <v>17667.70000000001</v>
      </c>
      <c r="C33" s="21">
        <f aca="true" t="shared" si="5" ref="C33:H33">-C30</f>
        <v>-32692</v>
      </c>
      <c r="D33" s="21">
        <f t="shared" si="5"/>
        <v>-1859</v>
      </c>
      <c r="E33" s="21">
        <f>-E30</f>
        <v>-3286</v>
      </c>
      <c r="F33" s="21">
        <f t="shared" si="5"/>
        <v>20911</v>
      </c>
      <c r="G33" s="21">
        <f t="shared" si="5"/>
        <v>-6311.380000000005</v>
      </c>
      <c r="H33" s="21">
        <f t="shared" si="5"/>
        <v>4152.839000000004</v>
      </c>
      <c r="I33" s="21">
        <f>C33+G33</f>
        <v>-39003.380000000005</v>
      </c>
    </row>
    <row r="34" spans="1:9" ht="15">
      <c r="A34" s="9" t="s">
        <v>27</v>
      </c>
      <c r="B34" s="19">
        <f aca="true" t="shared" si="6" ref="B34:H34">B35+B36</f>
        <v>2150</v>
      </c>
      <c r="C34" s="19">
        <f t="shared" si="6"/>
        <v>-7750</v>
      </c>
      <c r="D34" s="19">
        <f t="shared" si="6"/>
        <v>2750</v>
      </c>
      <c r="E34" s="19">
        <f>E35+E36</f>
        <v>2750</v>
      </c>
      <c r="F34" s="19">
        <f t="shared" si="6"/>
        <v>0</v>
      </c>
      <c r="G34" s="19">
        <f t="shared" si="6"/>
        <v>0</v>
      </c>
      <c r="H34" s="19">
        <f t="shared" si="6"/>
        <v>0</v>
      </c>
      <c r="I34" s="21">
        <f aca="true" t="shared" si="7" ref="I34:I39">C34+G34</f>
        <v>-7750</v>
      </c>
    </row>
    <row r="35" spans="1:9" ht="15">
      <c r="A35" s="6" t="s">
        <v>28</v>
      </c>
      <c r="B35" s="23">
        <v>12650</v>
      </c>
      <c r="C35" s="23">
        <v>2750</v>
      </c>
      <c r="D35" s="23">
        <v>2750</v>
      </c>
      <c r="E35" s="24">
        <v>2750</v>
      </c>
      <c r="F35" s="24"/>
      <c r="G35" s="24"/>
      <c r="H35" s="24"/>
      <c r="I35" s="21">
        <f t="shared" si="7"/>
        <v>2750</v>
      </c>
    </row>
    <row r="36" spans="1:9" ht="15">
      <c r="A36" s="7" t="s">
        <v>29</v>
      </c>
      <c r="B36" s="23">
        <v>-10500</v>
      </c>
      <c r="C36" s="23">
        <v>-10500</v>
      </c>
      <c r="D36" s="23"/>
      <c r="E36" s="24"/>
      <c r="F36" s="24"/>
      <c r="G36" s="24"/>
      <c r="H36" s="24"/>
      <c r="I36" s="21">
        <f t="shared" si="7"/>
        <v>-10500</v>
      </c>
    </row>
    <row r="37" spans="1:9" ht="22.5">
      <c r="A37" s="9" t="s">
        <v>30</v>
      </c>
      <c r="B37" s="19">
        <f>B38+B39</f>
        <v>0</v>
      </c>
      <c r="C37" s="19">
        <f aca="true" t="shared" si="8" ref="C37:H37">C38+C39</f>
        <v>2475</v>
      </c>
      <c r="D37" s="19">
        <f t="shared" si="8"/>
        <v>-2475</v>
      </c>
      <c r="E37" s="19">
        <f>E38+E39</f>
        <v>-2475</v>
      </c>
      <c r="F37" s="19">
        <f t="shared" si="8"/>
        <v>-2475</v>
      </c>
      <c r="G37" s="19">
        <f t="shared" si="8"/>
        <v>-2475</v>
      </c>
      <c r="H37" s="19">
        <f t="shared" si="8"/>
        <v>0</v>
      </c>
      <c r="I37" s="21">
        <f t="shared" si="7"/>
        <v>0</v>
      </c>
    </row>
    <row r="38" spans="1:9" ht="22.5">
      <c r="A38" s="6" t="s">
        <v>31</v>
      </c>
      <c r="B38" s="23">
        <v>8600</v>
      </c>
      <c r="C38" s="23">
        <v>8600</v>
      </c>
      <c r="D38" s="23"/>
      <c r="E38" s="24"/>
      <c r="F38" s="24"/>
      <c r="G38" s="24"/>
      <c r="H38" s="24"/>
      <c r="I38" s="21">
        <f t="shared" si="7"/>
        <v>8600</v>
      </c>
    </row>
    <row r="39" spans="1:9" ht="23.25" thickBot="1">
      <c r="A39" s="14" t="s">
        <v>32</v>
      </c>
      <c r="B39" s="23">
        <v>-8600</v>
      </c>
      <c r="C39" s="23">
        <v>-6125</v>
      </c>
      <c r="D39" s="23">
        <v>-2475</v>
      </c>
      <c r="E39" s="24">
        <v>-2475</v>
      </c>
      <c r="F39" s="24">
        <v>-2475</v>
      </c>
      <c r="G39" s="24">
        <v>-2475</v>
      </c>
      <c r="H39" s="24"/>
      <c r="I39" s="21">
        <f t="shared" si="7"/>
        <v>-8600</v>
      </c>
    </row>
    <row r="40" spans="1:9" ht="15.75" thickTop="1">
      <c r="A40" s="15" t="s">
        <v>33</v>
      </c>
      <c r="B40" s="23" t="s">
        <v>44</v>
      </c>
      <c r="C40" s="23">
        <v>43037</v>
      </c>
      <c r="D40" s="23" t="s">
        <v>44</v>
      </c>
      <c r="E40" s="24" t="s">
        <v>44</v>
      </c>
      <c r="F40" s="24" t="s">
        <v>44</v>
      </c>
      <c r="G40" s="24">
        <v>46873</v>
      </c>
      <c r="H40" s="24">
        <v>17695</v>
      </c>
      <c r="I40" s="19" t="s">
        <v>45</v>
      </c>
    </row>
    <row r="41" spans="1:9" ht="15">
      <c r="A41" s="15" t="s">
        <v>34</v>
      </c>
      <c r="B41" s="23" t="s">
        <v>44</v>
      </c>
      <c r="C41" s="23">
        <v>33514</v>
      </c>
      <c r="D41" s="23" t="s">
        <v>44</v>
      </c>
      <c r="E41" s="24" t="s">
        <v>44</v>
      </c>
      <c r="F41" s="24" t="s">
        <v>44</v>
      </c>
      <c r="G41" s="24">
        <v>37238</v>
      </c>
      <c r="H41" s="24">
        <v>7835</v>
      </c>
      <c r="I41" s="19" t="s">
        <v>45</v>
      </c>
    </row>
    <row r="42" spans="1:9" ht="15">
      <c r="A42" s="18" t="s">
        <v>35</v>
      </c>
      <c r="B42" s="24"/>
      <c r="C42" s="24"/>
      <c r="D42" s="24"/>
      <c r="E42" s="24"/>
      <c r="F42" s="24"/>
      <c r="G42" s="24"/>
      <c r="H42" s="24"/>
      <c r="I42" s="19"/>
    </row>
    <row r="43" spans="1:9" ht="18.75" customHeight="1">
      <c r="A43" s="32" t="s">
        <v>36</v>
      </c>
      <c r="B43" s="33"/>
      <c r="C43" s="33"/>
      <c r="D43" s="33"/>
      <c r="E43" s="37"/>
      <c r="F43" s="37"/>
      <c r="G43" s="37"/>
      <c r="H43" s="37"/>
      <c r="I43" s="34"/>
    </row>
    <row r="44" spans="1:9" ht="15">
      <c r="A44" s="31" t="s">
        <v>37</v>
      </c>
      <c r="B44" s="23" t="s">
        <v>44</v>
      </c>
      <c r="C44" s="26">
        <v>1322</v>
      </c>
      <c r="D44" s="23" t="s">
        <v>44</v>
      </c>
      <c r="E44" s="24" t="s">
        <v>44</v>
      </c>
      <c r="F44" s="24" t="s">
        <v>44</v>
      </c>
      <c r="G44" s="26">
        <v>1322</v>
      </c>
      <c r="H44" s="26">
        <v>1419</v>
      </c>
      <c r="I44" s="23" t="s">
        <v>44</v>
      </c>
    </row>
    <row r="45" spans="1:9" ht="15">
      <c r="A45" s="18" t="s">
        <v>38</v>
      </c>
      <c r="B45" s="23" t="s">
        <v>44</v>
      </c>
      <c r="C45" s="26"/>
      <c r="D45" s="23" t="s">
        <v>44</v>
      </c>
      <c r="E45" s="24" t="s">
        <v>44</v>
      </c>
      <c r="F45" s="24" t="s">
        <v>44</v>
      </c>
      <c r="G45" s="26"/>
      <c r="H45" s="26"/>
      <c r="I45" s="23" t="s">
        <v>44</v>
      </c>
    </row>
    <row r="46" spans="1:9" ht="15">
      <c r="A46" s="18" t="s">
        <v>39</v>
      </c>
      <c r="B46" s="23" t="s">
        <v>44</v>
      </c>
      <c r="C46" s="26"/>
      <c r="D46" s="23" t="s">
        <v>44</v>
      </c>
      <c r="E46" s="24" t="s">
        <v>44</v>
      </c>
      <c r="F46" s="24" t="s">
        <v>44</v>
      </c>
      <c r="G46" s="26"/>
      <c r="H46" s="26"/>
      <c r="I46" s="23" t="s">
        <v>44</v>
      </c>
    </row>
    <row r="47" spans="1:9" ht="22.5">
      <c r="A47" s="18" t="s">
        <v>40</v>
      </c>
      <c r="B47" s="25">
        <v>34709</v>
      </c>
      <c r="C47" s="25">
        <v>27290</v>
      </c>
      <c r="D47" s="25">
        <v>2663</v>
      </c>
      <c r="E47" s="25">
        <v>2700</v>
      </c>
      <c r="F47" s="25">
        <v>2700</v>
      </c>
      <c r="G47" s="25">
        <v>2509</v>
      </c>
      <c r="H47" s="25">
        <v>2487</v>
      </c>
      <c r="I47" s="19">
        <f>C47+G47</f>
        <v>29799</v>
      </c>
    </row>
    <row r="48" spans="1:9" ht="15">
      <c r="A48" s="18" t="s">
        <v>41</v>
      </c>
      <c r="B48" s="25">
        <v>27542</v>
      </c>
      <c r="C48" s="25">
        <v>21577</v>
      </c>
      <c r="D48" s="25">
        <v>2128</v>
      </c>
      <c r="E48" s="25">
        <v>2150</v>
      </c>
      <c r="F48" s="25">
        <v>2150</v>
      </c>
      <c r="G48" s="25">
        <v>1964</v>
      </c>
      <c r="H48" s="25">
        <v>1909</v>
      </c>
      <c r="I48" s="19">
        <f>C48+G48</f>
        <v>23541</v>
      </c>
    </row>
  </sheetData>
  <sheetProtection/>
  <mergeCells count="5">
    <mergeCell ref="A4:I5"/>
    <mergeCell ref="B31:I32"/>
    <mergeCell ref="A22:A23"/>
    <mergeCell ref="A31:A32"/>
    <mergeCell ref="B22:I23"/>
  </mergeCells>
  <printOptions headings="1"/>
  <pageMargins left="0.7" right="0.7" top="0.18" bottom="0.26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финасов</dc:creator>
  <cp:keywords/>
  <dc:description/>
  <cp:lastModifiedBy>RDV</cp:lastModifiedBy>
  <cp:lastPrinted>2009-11-30T06:12:43Z</cp:lastPrinted>
  <dcterms:created xsi:type="dcterms:W3CDTF">2009-01-14T12:56:29Z</dcterms:created>
  <dcterms:modified xsi:type="dcterms:W3CDTF">2009-12-25T11:35:04Z</dcterms:modified>
  <cp:category/>
  <cp:version/>
  <cp:contentType/>
  <cp:contentStatus/>
</cp:coreProperties>
</file>